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9510" windowHeight="8580" tabRatio="879"/>
  </bookViews>
  <sheets>
    <sheet name="EXCELENCIA ACADÉMICA" sheetId="47" r:id="rId1"/>
    <sheet name="CIENCIA E INVESTIGACIÓN" sheetId="19" r:id="rId2"/>
    <sheet name="EXTENSIÓN Y GESTIÓN SOCIAL" sheetId="20" r:id="rId3"/>
    <sheet name="ASEGURAMIENTO DE LA CALIDAD " sheetId="22" r:id="rId4"/>
    <sheet name="INNOVACIÓN Y PRODUCTIVIDAD " sheetId="2" r:id="rId5"/>
    <sheet name="EMPRENDIMIENTO, CREATIVIDAD " sheetId="17" r:id="rId6"/>
    <sheet name="INTERNACIONALIZACIÓN" sheetId="26" r:id="rId7"/>
    <sheet name="COMUNIDAD Y CULTURA INSTITUCION" sheetId="21" r:id="rId8"/>
    <sheet name="DIVERSIDAD E INCLUSIÓN" sheetId="23" r:id="rId9"/>
    <sheet name="GOBERNABILIDAD Y GOBERNABILIDAD" sheetId="46" r:id="rId10"/>
    <sheet name="DESARROLLOGESTIÓNSOSTENIBILIDAD" sheetId="24" r:id="rId11"/>
    <sheet name="GESTIÓN INTEGRAL INSTITUCIONAL" sheetId="25" r:id="rId12"/>
    <sheet name="Hoja2" sheetId="48" state="hidden" r:id="rId13"/>
  </sheets>
  <externalReferences>
    <externalReference r:id="rId14"/>
    <externalReference r:id="rId15"/>
  </externalReferences>
  <definedNames>
    <definedName name="_xlnm.Print_Area" localSheetId="7">'COMUNIDAD Y CULTURA INSTITUCION'!$A$1:$P$35</definedName>
    <definedName name="_xlnm.Print_Area" localSheetId="8">'DIVERSIDAD E INCLUSIÓN'!$A$1:$P$25</definedName>
    <definedName name="_xlnm.Print_Area" localSheetId="0">'EXCELENCIA ACADÉMICA'!$A$1:$P$42</definedName>
    <definedName name="_xlnm.Print_Area" localSheetId="2">'EXTENSIÓN Y GESTIÓN SOCIAL'!$A$1:$P$38</definedName>
    <definedName name="_xlnm.Print_Titles" localSheetId="3">'ASEGURAMIENTO DE LA CALIDAD '!$12:$13</definedName>
    <definedName name="_xlnm.Print_Titles" localSheetId="1">'CIENCIA E INVESTIGACIÓN'!$12:$13</definedName>
    <definedName name="_xlnm.Print_Titles" localSheetId="7">'COMUNIDAD Y CULTURA INSTITUCION'!$9:$10</definedName>
    <definedName name="_xlnm.Print_Titles" localSheetId="10">DESARROLLOGESTIÓNSOSTENIBILIDAD!$9:$10</definedName>
    <definedName name="_xlnm.Print_Titles" localSheetId="8">'DIVERSIDAD E INCLUSIÓN'!$9:$10</definedName>
    <definedName name="_xlnm.Print_Titles" localSheetId="5">'EMPRENDIMIENTO, CREATIVIDAD '!$9:$10</definedName>
    <definedName name="_xlnm.Print_Titles" localSheetId="0">'EXCELENCIA ACADÉMICA'!$12:$13</definedName>
    <definedName name="_xlnm.Print_Titles" localSheetId="2">'EXTENSIÓN Y GESTIÓN SOCIAL'!$12:$13</definedName>
    <definedName name="_xlnm.Print_Titles" localSheetId="11">'GESTIÓN INTEGRAL INSTITUCIONAL'!$9:$10</definedName>
    <definedName name="_xlnm.Print_Titles" localSheetId="9">'GOBERNABILIDAD Y GOBERNABILIDAD'!$9:$10</definedName>
    <definedName name="_xlnm.Print_Titles" localSheetId="4">'INNOVACIÓN Y PRODUCTIVIDAD '!$9:$10</definedName>
    <definedName name="_xlnm.Print_Titles" localSheetId="6">INTERNACIONALIZACIÓN!$10:$11</definedName>
  </definedNames>
  <calcPr calcId="162913" concurrentCalc="0"/>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P20" i="22" l="1"/>
  <c r="O20" i="22"/>
  <c r="N20" i="22"/>
  <c r="M20" i="22"/>
  <c r="L20" i="22"/>
  <c r="K20" i="22"/>
  <c r="J20" i="22"/>
</calcChain>
</file>

<file path=xl/comments1.xml><?xml version="1.0" encoding="utf-8"?>
<comments xmlns="http://schemas.openxmlformats.org/spreadsheetml/2006/main">
  <authors>
    <author>Cielo Gómez Bustos</author>
  </authors>
  <commentList>
    <comment ref="J18" authorId="0" shapeId="0">
      <text>
        <r>
          <rPr>
            <b/>
            <sz val="9"/>
            <color indexed="81"/>
            <rFont val="Tahoma"/>
            <family val="2"/>
          </rPr>
          <t>Cielo Gómez Bustos:</t>
        </r>
        <r>
          <rPr>
            <sz val="9"/>
            <color indexed="81"/>
            <rFont val="Tahoma"/>
            <family val="2"/>
          </rPr>
          <t xml:space="preserve">
Ninguno porque todos los programas estan en primera autoevaluación de sus registros renovados, rwquisito para demorstrar condiciones iniciales</t>
        </r>
      </text>
    </comment>
    <comment ref="K18" authorId="0" shapeId="0">
      <text>
        <r>
          <rPr>
            <b/>
            <sz val="9"/>
            <color indexed="81"/>
            <rFont val="Tahoma"/>
            <family val="2"/>
          </rPr>
          <t>Cielo Gómez Bustos:</t>
        </r>
        <r>
          <rPr>
            <sz val="9"/>
            <color indexed="81"/>
            <rFont val="Tahoma"/>
            <family val="2"/>
          </rPr>
          <t xml:space="preserve">
Ing Sistemas</t>
        </r>
      </text>
    </comment>
    <comment ref="J19" authorId="0" shapeId="0">
      <text>
        <r>
          <rPr>
            <b/>
            <sz val="9"/>
            <color indexed="81"/>
            <rFont val="Tahoma"/>
            <family val="2"/>
          </rPr>
          <t>Cielo Gómez Bustos:</t>
        </r>
        <r>
          <rPr>
            <sz val="9"/>
            <color indexed="81"/>
            <rFont val="Tahoma"/>
            <family val="2"/>
          </rPr>
          <t xml:space="preserve">
Hasta no terminar la autoevaluación no se tienen indicadores de impacto con la nueva norma de acreditación</t>
        </r>
      </text>
    </comment>
    <comment ref="F20" authorId="0" shapeId="0">
      <text>
        <r>
          <rPr>
            <b/>
            <sz val="9"/>
            <color indexed="81"/>
            <rFont val="Tahoma"/>
            <family val="2"/>
          </rPr>
          <t>Cielo Gómez Bustos:</t>
        </r>
        <r>
          <rPr>
            <sz val="9"/>
            <color indexed="81"/>
            <rFont val="Tahoma"/>
            <family val="2"/>
          </rPr>
          <t xml:space="preserve">
Acumulables</t>
        </r>
      </text>
    </comment>
    <comment ref="J20" authorId="0" shapeId="0">
      <text>
        <r>
          <rPr>
            <b/>
            <sz val="9"/>
            <color indexed="81"/>
            <rFont val="Tahoma"/>
            <family val="2"/>
          </rPr>
          <t>Cielo Gómez Bustos:</t>
        </r>
        <r>
          <rPr>
            <sz val="9"/>
            <color indexed="81"/>
            <rFont val="Tahoma"/>
            <family val="2"/>
          </rPr>
          <t xml:space="preserve">
Ing Electrónica</t>
        </r>
      </text>
    </comment>
    <comment ref="K20" authorId="0" shapeId="0">
      <text>
        <r>
          <rPr>
            <b/>
            <sz val="9"/>
            <color indexed="81"/>
            <rFont val="Tahoma"/>
            <family val="2"/>
          </rPr>
          <t>Cielo Gómez Bustos:</t>
        </r>
        <r>
          <rPr>
            <sz val="9"/>
            <color indexed="81"/>
            <rFont val="Tahoma"/>
            <family val="2"/>
          </rPr>
          <t xml:space="preserve">
Ing Electromecánica
Ing Telecomunicaciones</t>
        </r>
      </text>
    </comment>
    <comment ref="F22" authorId="0" shapeId="0">
      <text>
        <r>
          <rPr>
            <b/>
            <sz val="9"/>
            <color rgb="FF000000"/>
            <rFont val="Tahoma"/>
            <family val="2"/>
          </rPr>
          <t>Cielo Gómez Bustos:</t>
        </r>
        <r>
          <rPr>
            <sz val="9"/>
            <color rgb="FF000000"/>
            <rFont val="Tahoma"/>
            <family val="2"/>
          </rPr>
          <t xml:space="preserve">
</t>
        </r>
        <r>
          <rPr>
            <sz val="9"/>
            <color rgb="FF000000"/>
            <rFont val="Tahoma"/>
            <family val="2"/>
          </rPr>
          <t>No es acumulable</t>
        </r>
      </text>
    </comment>
    <comment ref="I22" authorId="0" shapeId="0">
      <text>
        <r>
          <rPr>
            <b/>
            <sz val="9"/>
            <color indexed="81"/>
            <rFont val="Tahoma"/>
            <family val="2"/>
          </rPr>
          <t>Cielo Gómez Bustos:</t>
        </r>
        <r>
          <rPr>
            <sz val="9"/>
            <color indexed="81"/>
            <rFont val="Tahoma"/>
            <family val="2"/>
          </rPr>
          <t xml:space="preserve">
1. Plan Institucional de Mejoramiento Continuo para alta calidad 2015-2020
2, Plan de mejoramiento de la autoevaluación inst.
3. Plan de mejora de Electrónica- acreditación
4. Plan de mejoramiento de autoevaluación Modas
5. Plan de Mejoramiento Ing Eléctrica</t>
        </r>
      </text>
    </comment>
    <comment ref="J22" authorId="0" shapeId="0">
      <text>
        <r>
          <rPr>
            <b/>
            <sz val="9"/>
            <color indexed="81"/>
            <rFont val="Tahoma"/>
            <family val="2"/>
          </rPr>
          <t>Cielo Gómez Bustos:</t>
        </r>
        <r>
          <rPr>
            <sz val="9"/>
            <color indexed="81"/>
            <rFont val="Tahoma"/>
            <family val="2"/>
          </rPr>
          <t xml:space="preserve">
1. Plan de mejora de Electromecanica, telecomunicaciones- acreditación
2. Plan de mejora de Telecomunicaciones- acreditación
6. Plan de mejoramiento programas renovados 1 autoevaluación</t>
        </r>
      </text>
    </comment>
    <comment ref="K22" authorId="0" shapeId="0">
      <text>
        <r>
          <rPr>
            <b/>
            <sz val="9"/>
            <color indexed="81"/>
            <rFont val="Tahoma"/>
            <family val="2"/>
          </rPr>
          <t>Cielo Gómez Bustos:</t>
        </r>
        <r>
          <rPr>
            <sz val="9"/>
            <color indexed="81"/>
            <rFont val="Tahoma"/>
            <family val="2"/>
          </rPr>
          <t xml:space="preserve">
1. Ing Sistemas acredit
2. Contaduría  autoe
3. Banca 1 autoe</t>
        </r>
      </text>
    </comment>
    <comment ref="L22" authorId="0" shapeId="0">
      <text>
        <r>
          <rPr>
            <b/>
            <sz val="9"/>
            <color indexed="81"/>
            <rFont val="Tahoma"/>
            <family val="2"/>
          </rPr>
          <t>Cielo Gómez Bustos:</t>
        </r>
        <r>
          <rPr>
            <sz val="9"/>
            <color indexed="81"/>
            <rFont val="Tahoma"/>
            <family val="2"/>
          </rPr>
          <t xml:space="preserve">
1 autoe ACREDI
2 Autoeval 1
9 Autoeva 2</t>
        </r>
      </text>
    </comment>
    <comment ref="M22" authorId="0" shapeId="0">
      <text>
        <r>
          <rPr>
            <b/>
            <sz val="9"/>
            <color indexed="81"/>
            <rFont val="Tahoma"/>
            <family val="2"/>
          </rPr>
          <t>Cielo Gómez Bustos:</t>
        </r>
        <r>
          <rPr>
            <sz val="9"/>
            <color indexed="81"/>
            <rFont val="Tahoma"/>
            <family val="2"/>
          </rPr>
          <t xml:space="preserve">
2. acredit
2. Contaduría  2 autoe
3. Banca 2 autoe</t>
        </r>
      </text>
    </comment>
  </commentList>
</comments>
</file>

<file path=xl/sharedStrings.xml><?xml version="1.0" encoding="utf-8"?>
<sst xmlns="http://schemas.openxmlformats.org/spreadsheetml/2006/main" count="1918" uniqueCount="775">
  <si>
    <t xml:space="preserve">MATRIZ DE INDICADORES PEDI </t>
  </si>
  <si>
    <t xml:space="preserve">EJE ESTRATÈGICO </t>
  </si>
  <si>
    <t>UTS DEL CONOCIMIENTO</t>
  </si>
  <si>
    <t>LINEA ESTRATEGICA</t>
  </si>
  <si>
    <t>LINEA 1: EXCELENCIA ACADÉMICA</t>
  </si>
  <si>
    <t>LÍDER DE LÍNEA ESTRATÉGICA</t>
  </si>
  <si>
    <t>Aportes a CONDICIONES DE CALIDAD (Decreto 1330 de 2019)</t>
  </si>
  <si>
    <t>CONDICIÓN 1. Denominación del Programa</t>
  </si>
  <si>
    <t>CONDICIÓN 2. Justificación del Programa</t>
  </si>
  <si>
    <t>CONDICIÓN 3. Aspectos Curriculares</t>
  </si>
  <si>
    <t>CONDICIÓN 4. Organización Actividades Académicas y Proceso Formativo</t>
  </si>
  <si>
    <t>CONDICIÓN 5. Investigación, Innovación y/o Creación Artistica y Cultural</t>
  </si>
  <si>
    <t>CONDICIÓN 6. Relación con el Sector Externo</t>
  </si>
  <si>
    <t>CONDICIÓN 7. Profesores</t>
  </si>
  <si>
    <t>CONDICIÓN 8. Medios Educativos</t>
  </si>
  <si>
    <t>CONDICIÓN 12. Cultura de la Autoevaluación</t>
  </si>
  <si>
    <t>CONDICIÓN 13. Programa de Egresados</t>
  </si>
  <si>
    <t>Aportes a FACTORES DE CALIDAD (Acuerdo 02 de 2020)</t>
  </si>
  <si>
    <t>FACTOR 1. Proyecto Educativo del Programa e Identidad Institucional</t>
  </si>
  <si>
    <t>FACTOR 2. Estudiantes</t>
  </si>
  <si>
    <t>FACTOR 3. Profesores</t>
  </si>
  <si>
    <t>FACTOR 4. Egresados</t>
  </si>
  <si>
    <t>FACTOR 5. Aspectos Académicos y Resultados de Aprendizaje</t>
  </si>
  <si>
    <t>FACTOR 7. Interacción con el Entorno Nacional e Internacional</t>
  </si>
  <si>
    <t>FACTOR 8. Aportes de la investigación, la innovación, el desarrollo tecnológico y la creación, asociados al programa académico</t>
  </si>
  <si>
    <t>FACTOR 10. Medios Educativos y Ambientes de Aprendizaje</t>
  </si>
  <si>
    <t xml:space="preserve">PROGRAMA </t>
  </si>
  <si>
    <t>PROYECTO</t>
  </si>
  <si>
    <t>RESPONSABLE</t>
  </si>
  <si>
    <t>PRIORIDAD</t>
  </si>
  <si>
    <t>TIPO DE INDICADOR</t>
  </si>
  <si>
    <t>INDICADOR</t>
  </si>
  <si>
    <t>FRECUENCIA DE CUMPLIMIENTO</t>
  </si>
  <si>
    <t>LINEA BASE</t>
  </si>
  <si>
    <t>METAS</t>
  </si>
  <si>
    <t>ALTA</t>
  </si>
  <si>
    <t>EFICIENCIA</t>
  </si>
  <si>
    <t>SEMESTRAL</t>
  </si>
  <si>
    <t>ANUAL</t>
  </si>
  <si>
    <t>PRODUCTO</t>
  </si>
  <si>
    <t>MEDIA</t>
  </si>
  <si>
    <t>EFICACIA</t>
  </si>
  <si>
    <t>LíNEA 2: CIENCIA E INVESTIGACIÓN</t>
  </si>
  <si>
    <t>GESTIÓN DEL CONOCIMIENTO</t>
  </si>
  <si>
    <t>Ambiente y cultura institucional en ciencia, tecnología e innovación.</t>
  </si>
  <si>
    <t xml:space="preserve">Número de proyectos  de investigación formulados y presentados en convocatorias externas. </t>
  </si>
  <si>
    <t>Número de registros de software ante la (DNDA) Dirección Nacional  de Derechos de Autor.</t>
  </si>
  <si>
    <t>Número de diseños en prototipos industriales.</t>
  </si>
  <si>
    <t>Número de prototipos industriales.</t>
  </si>
  <si>
    <t xml:space="preserve">Número de desarrollos tecnológicos. </t>
  </si>
  <si>
    <t xml:space="preserve">Cooperación nacional e internacional. </t>
  </si>
  <si>
    <t>Número de acciones de extensión realizadas con socios estratégicos y alianzas.</t>
  </si>
  <si>
    <t>PRODUCCIÓN ACADÉMICA, CIENTÍFICA Y TECNOLÓGICA</t>
  </si>
  <si>
    <t xml:space="preserve">La investigación y los focos estratégicos del contexto global. </t>
  </si>
  <si>
    <t>Número de proyectos ejecutados.</t>
  </si>
  <si>
    <t>Número de proyectos formulados para participar en convocatorias externas.</t>
  </si>
  <si>
    <t>Investigación formativa.</t>
  </si>
  <si>
    <t>Número de semilleros avalados institucionalmente.</t>
  </si>
  <si>
    <t xml:space="preserve">Número de proyectos educativos liderados por el docente en el aula. </t>
  </si>
  <si>
    <t>Formación para la investigación</t>
  </si>
  <si>
    <t>Número de cursos ofertados desde el sistema de profesionalización docente para promover competencias y capacidades investigativas.</t>
  </si>
  <si>
    <t>Investigación científica.</t>
  </si>
  <si>
    <t>Número de grupos de investigación avalados institucionalmente.</t>
  </si>
  <si>
    <t>Número de grupos categorizados y reconocidos en Minciencias.</t>
  </si>
  <si>
    <t>Número de docentes investigadores categorizados en Minciencias.</t>
  </si>
  <si>
    <t>LABORATORIO DE CULTURA CIUDADANA</t>
  </si>
  <si>
    <t>Cultura y territorios inteligentes.</t>
  </si>
  <si>
    <t xml:space="preserve">Número de productos en la tipología de desarrollo tecnológico e innovación.  </t>
  </si>
  <si>
    <t xml:space="preserve">EJE ESTRATÉGICO </t>
  </si>
  <si>
    <t>LÍNEA ESTRATÉGICA</t>
  </si>
  <si>
    <t xml:space="preserve">LÍNEA 3: EXTENSIÓN Y GESTIÓN SOCIAL </t>
  </si>
  <si>
    <t>LÍDER DE LA LÍNEA ESTRATÉGICA</t>
  </si>
  <si>
    <t>CONDICIÓN 5. Investigación, Innovación y/o Creación Artística y Cultural</t>
  </si>
  <si>
    <t>ACADEMIA Y ENTORNO</t>
  </si>
  <si>
    <t>Realizar alianzas con instituciones educativas y organizaciones nacionales e internacionales que permitan el acceso a plataformas tecnológicas para diversificar la oferta y generar valor agregado.</t>
  </si>
  <si>
    <t>1 alianza firmada con Professional Board (2020), vigente por 3 años</t>
  </si>
  <si>
    <t>PROYECTOS Y SERVICIOS DE PROYECCIÓN SOCIAL</t>
  </si>
  <si>
    <t>Acto administrativo de creación del observatorio de proyección social</t>
  </si>
  <si>
    <t>Acto administrativo generado por la creación del observatorio de proyección social</t>
  </si>
  <si>
    <t>Formular proyectos de inversión que apunten a las metas de los planes de desarrollo local, regional y nacional y se articulen con la planeación estratégica de la institución.</t>
  </si>
  <si>
    <t>IMPACTO SOCIAL Y ACADÉMICO</t>
  </si>
  <si>
    <t>Desarrollar estudios para conocer el impacto de la institución en la sociedad con sus contribuciones científicas, tecnológicas, de innovación y de creación.</t>
  </si>
  <si>
    <t>Diseñar e implementar un programa que permita demostrar el compromiso de la institución con el entorno por medio de sus labores formativas, académicas, docentes, científicas, culturales y de extensión.</t>
  </si>
  <si>
    <r>
      <t xml:space="preserve">Creación del programa que permita </t>
    </r>
    <r>
      <rPr>
        <sz val="10"/>
        <rFont val="Calibri"/>
        <family val="2"/>
        <scheme val="minor"/>
      </rPr>
      <t>evidenciar</t>
    </r>
    <r>
      <rPr>
        <sz val="10"/>
        <color theme="1"/>
        <rFont val="Calibri"/>
        <family val="2"/>
        <scheme val="minor"/>
      </rPr>
      <t xml:space="preserve"> el compromiso de la institución con el entorno</t>
    </r>
  </si>
  <si>
    <t>Programa creado</t>
  </si>
  <si>
    <t>INTERCAMBIO DE EXPERIENCIAS ACADÉMICAS Y CIENTÍFICAS</t>
  </si>
  <si>
    <t>Organizar encuentros y ruedas de negocios para la comunidad Uteísta donde participen los diferentes sectores empresariales de la región.</t>
  </si>
  <si>
    <t>Feria laboral realizada en el marco de Semilla Expo - Anual</t>
  </si>
  <si>
    <t>Crear espacios de intercambio académico y científico con instituciones de educación superior y entes gubernamentales para dar solución a problemáticas de la región.</t>
  </si>
  <si>
    <t>Semilla EXPO</t>
  </si>
  <si>
    <t>SEGUIMIENTO Y ACOMPAÑAMIENTO A GRADUADOS</t>
  </si>
  <si>
    <t>Implementar planes y programas para  el seguimiento, participación y actualización de los graduados UTS.</t>
  </si>
  <si>
    <t>Estudios de Seguimiento e Impacto a Graduados</t>
  </si>
  <si>
    <t>Desarrollar un sistema de información que permita generar datos actualizados de los graduados de la institución para facilitar su seguimiento y contacto​.</t>
  </si>
  <si>
    <t>Sistema ACADEMUSOFT</t>
  </si>
  <si>
    <t>Sistema de Información de Graduados</t>
  </si>
  <si>
    <t>Desarrollar estudios para determinar el impacto de los graduados de la institución para facilitar el seguimiento y contacto</t>
  </si>
  <si>
    <t xml:space="preserve">Porcentaje de estudios desarrollados para determinar el impacto de los graduados de los programas académicos </t>
  </si>
  <si>
    <t xml:space="preserve">Porcentaje de Estudios de Seguimiento de los programas académicos e Impacto a Graduados </t>
  </si>
  <si>
    <t xml:space="preserve">Creación del micro sitio web dentro del portal UTS, donde se visualice la oferta institucional en materia de empleabilidad, educación continua y otros aspectos relevantes. </t>
  </si>
  <si>
    <t xml:space="preserve">Implementación del micrositio que visualice la oferta institucional en materia de empleabilidad, educación continua y otros aspectos relevantes. </t>
  </si>
  <si>
    <t>Bolsa de Empleo</t>
  </si>
  <si>
    <t>Micrositio</t>
  </si>
  <si>
    <t>Generar boletines digitales para compartir información de interés general a la población de graduados a través de los medios de difusión y comunicación.</t>
  </si>
  <si>
    <t>Revista #SOYUTEISTA</t>
  </si>
  <si>
    <t>ACTUALIZACIÓN DE CONOCIMIENTO Y EDUCACIÓN CONTINUA</t>
  </si>
  <si>
    <t>Ampliar la oferta institucional de educación continua (cursos, talleres, seminarios, diplomados) que responda a las necesidades del mundo laboral y permita la actualización de conocimientos de la comunidad uteísta.</t>
  </si>
  <si>
    <t>Portafolio de cursos, talleres, seminarios, diplomados y otras actividades</t>
  </si>
  <si>
    <t>Página Web (promoción)</t>
  </si>
  <si>
    <t>OFERTA DE SERVICIOS E INFORMACIÓN</t>
  </si>
  <si>
    <t>Crear un portafolio de servicios de extensión para el sector productivo y de la educación.</t>
  </si>
  <si>
    <t>Portafolio de servicios y productos para el sector productivo y de la educación.</t>
  </si>
  <si>
    <t>Establecer y mantener actualizado un portafolio de servicios para el desarrollo de proyectos y prácticas de acuerdo a las necesidades de la región.</t>
  </si>
  <si>
    <t>Creación del portafolio de servicios para el desarrollo de proyectos y prácticas</t>
  </si>
  <si>
    <t>Convenios para el desarrollo de proyectos y prácticas</t>
  </si>
  <si>
    <t>Portafolio para el desarrollo de proyectos y prácticas</t>
  </si>
  <si>
    <t>LINEA 4: ASEGURAMIENTO DE LA CALIDAD DE LA EDUCACIÓN</t>
  </si>
  <si>
    <t>CULTURA DE LA CALIDAD EDUCATIVA</t>
  </si>
  <si>
    <t>Oficina de Autoevaluación y Calidad</t>
  </si>
  <si>
    <t>Plan de divulgación sobre los tópicos relacionados con la cultura de la autoevaluación, autocontrol y autorregulación.</t>
  </si>
  <si>
    <t>Porcentaje de personas del nivel directivo, administrativo y académico participantes en las reuniones de divulgación de los tópicos relacionados con la cultura de la autoevaluación, autocontrol y autorregulación.</t>
  </si>
  <si>
    <t>AUTOEVALUACIÓN Y AUTORREGULACIÓN</t>
  </si>
  <si>
    <r>
      <t>Implementar el Sistema Interno de Aseguramiento de la Calidad en correspondencia con la normatividad vigente para programas académicos e instituciones de educación superior, de manera que, se unifiquen acciones semejantes, se precisen insumos, actividades y productos que cada proceso aporta a la institución y se evidenci</t>
    </r>
    <r>
      <rPr>
        <b/>
        <sz val="10"/>
        <color theme="1"/>
        <rFont val="Calibri"/>
        <family val="2"/>
        <scheme val="minor"/>
      </rPr>
      <t>e</t>
    </r>
    <r>
      <rPr>
        <sz val="10"/>
        <color theme="1"/>
        <rFont val="Calibri"/>
        <family val="2"/>
        <scheme val="minor"/>
      </rPr>
      <t xml:space="preserve"> el funcionamiento de las diferentes instancias que se interrelacionan para el aseguramiento y el mejoramiento permanente de la calidad de la institución.</t>
    </r>
  </si>
  <si>
    <t>Actas del Comité Institucional de Autoevaluación y Acreditación - Estudio del Sistema</t>
  </si>
  <si>
    <t>Número de programas en proceso de autoevaluación con fines de acreditación en alta calidad.</t>
  </si>
  <si>
    <t>Número de programas acreditables con logros en sus indicadores de impacto para acreditación en alta calidad</t>
  </si>
  <si>
    <t>Porcentaje de programas acreditables con resultado de acreditación en alta calidad para solicitar la acreditación institucional</t>
  </si>
  <si>
    <t>Modelo Institucional de Autoevaluación y Autorregulación (vigente)</t>
  </si>
  <si>
    <t>GESTIÓN DE LA INFORMACIÓN ACADÉMICA</t>
  </si>
  <si>
    <t>Fortalecer los indicadores de impacto de los programas académicos mediante acciones derivadas de los procesos de autoevaluación que permitan optimizar los recursos, incrementar su calidad y consolidar la imagen institucional con una oferta académica pertinente y competitiva para la toma de decisiones en procesos de acreditación.</t>
  </si>
  <si>
    <t>Oficina de Autoevaluación y Calidad
Decanaturas de Facultad
Coordinaciones Académicas</t>
  </si>
  <si>
    <t>UTS INNOVA</t>
  </si>
  <si>
    <t>LINEA ESTRATÉGICA</t>
  </si>
  <si>
    <t>LINEA 5: INNOVACIÓN Y PRODUCTIVIDAD</t>
  </si>
  <si>
    <t>UTSmart</t>
  </si>
  <si>
    <t>UTSmart: hacia una transformación digital UTS</t>
  </si>
  <si>
    <t>Productos de investigación relacionados con las nuevas tendencias de la industria (industria 4.0 y otras)</t>
  </si>
  <si>
    <t>Número de tecnologías desarrolladas para mejorar procesos y gestión académica</t>
  </si>
  <si>
    <t>Promover una cultura de creatividad, innovación y emprendimiento en la comunidad Uteísta.</t>
  </si>
  <si>
    <t xml:space="preserve">INNOVACIÓN PEDAGÓGICA </t>
  </si>
  <si>
    <t xml:space="preserve">Ejecutar procesos de innovación educativa, dentro y fuera del aula, en uso de tecnologías (Educación a Distancia, B-Learning, E-Learning), investigación aplicada en los procesos de enseñanza y aprendizaje, mecanismos de evaluación y autoaprendizaje. </t>
  </si>
  <si>
    <t>Aulas extendidas en funcionamiento para todas las asignaturas en la plataforma ATENA</t>
  </si>
  <si>
    <t xml:space="preserve">Promover el uso de herramientas digitales para la formación de personas en situación de discapacidad. </t>
  </si>
  <si>
    <t>Oficina de Desarrollo Académico 
Grupo de Bienestar Institucional</t>
  </si>
  <si>
    <t>ACUMULADO</t>
  </si>
  <si>
    <t xml:space="preserve">INNOVACIÓN EN INVESTIGACIÓN </t>
  </si>
  <si>
    <t>Desarrollar laboratorios de ideación, pruebas de concepto y de UX (Usabilidad y Accesibilidad).</t>
  </si>
  <si>
    <t>Porcentaje de creación del laboratorio de ideación, pruebas de concepto y de UX</t>
  </si>
  <si>
    <t>Desarrollar proyectos y estrategias de carácter científico, tecnológico y de innovación, que fortalezcan los sectores productivos y de educación en Colombia.</t>
  </si>
  <si>
    <t xml:space="preserve">Generar innovaciones a nivel pedagógico, organizacional, social, creación artística y cultural en procesos y en productos. </t>
  </si>
  <si>
    <t>INNOVACIÓN ORGANIZACIONAL</t>
  </si>
  <si>
    <t>Plan de infraestructura física en camino a procesos de eficiencia energética en el Campus.</t>
  </si>
  <si>
    <t>Oficina de Infraestructura</t>
  </si>
  <si>
    <t xml:space="preserve">Trabajos realizados por estudiantes </t>
  </si>
  <si>
    <t xml:space="preserve">Número de soluciones para la implementación de procesos de eficiencia energética </t>
  </si>
  <si>
    <t>Modernización de la infraestructura física y tecnológica al servicio de la academia y la investigación.</t>
  </si>
  <si>
    <t>Dotar espacios académicos e investigativos con infraestructura física y tecnológica, moderna y flexible, que se adapte a las necesidades de la comunidad y la diversidad de la misma.</t>
  </si>
  <si>
    <t>Inventario actual de laboratorios y  Salas de Sistemas</t>
  </si>
  <si>
    <t>Apropiación social de la ciencia, la tecnología y la innovación en los procesos institucionales.</t>
  </si>
  <si>
    <t>Porcentaje de estudiantes y docentes que conocen los medios de divulgación de la CT&amp;I en las UTS</t>
  </si>
  <si>
    <t>Revista RESET
Cuaderno FCSEE
Boletines
Revista #Soy Uteísta</t>
  </si>
  <si>
    <t>CENTRO DE INNOVACIÓN Y PRODUCTIVIDAD - CIP</t>
  </si>
  <si>
    <t>Implementar un portafolio de proyectos de innovación y creación de nuevos productos/servicios.</t>
  </si>
  <si>
    <t>Fomentar innovaciones sociales, tecnológicas, organizacionales en investigación y desarrollo.</t>
  </si>
  <si>
    <t>Número de soluciones generadas para satisfacer necesidades del sector productivo</t>
  </si>
  <si>
    <t xml:space="preserve">Puesta en marcha del Centro de Innovación y Productividad de las UTS (CIP-UTS) articulado con los sistemas nacionales y regionales de innovación. </t>
  </si>
  <si>
    <t>Número de proyectos formulados  y sometidos a convocatorias externas para la articulación con el sector productivo</t>
  </si>
  <si>
    <t>LINEA 6: EMPRENDIMIENTO, CREATIVIDAD Y COMPETITIVIDAD</t>
  </si>
  <si>
    <t>CENTRO ACADÉMICO PARA EL FOMENTO DEL EMPRENDIMIENTO - CAFE UTS</t>
  </si>
  <si>
    <t>UTS GLOBAL</t>
  </si>
  <si>
    <t>LINEA 7: INTERNACIONALIZACIÓN, VISIBILIDAD E IMPACTO</t>
  </si>
  <si>
    <t>COOPERACIÓN NACIONAL E INTERNACIONAL</t>
  </si>
  <si>
    <t>Oficina de Relaciones
Interinstitucionales e
Internacionales
Decanaturas de Facultad
Dirección de Investigaciones y Extensión</t>
  </si>
  <si>
    <t>Número de convenios activos con instituciones internacionales que faciliten estudios posgraduales, doble titulación, movilidad académica e investigación, intercambio de conocimientos, recursos pedagógicos, académicos, científicos y de innovación.</t>
  </si>
  <si>
    <t>27 Internacionales</t>
  </si>
  <si>
    <t>Número de convenios activos con instituciones nacionales que faciliten estudios posgraduales, doble titulación, movilidad académica e investigación, intercambio de conocimientos, recursos pedagógicos, académicos, científicos y de innovación.</t>
  </si>
  <si>
    <t>20 Nacionales</t>
  </si>
  <si>
    <t>Número de convenios activos con entidades nacionales e internacionales enfocados hacia la multiculturalidad, multilingüismo, inclusión y diversidad de la educación superior.</t>
  </si>
  <si>
    <t>Oficina de Relaciones
Interinstitucionales e
Internacionales
Decanaturas de Facultad</t>
  </si>
  <si>
    <t>30 convenios firmados para prácticas (vigencia 2020)</t>
  </si>
  <si>
    <t>Oficina de Relaciones
Interinstitucionales e
Internacionales</t>
  </si>
  <si>
    <t>Número de convenios interadministrativos activos</t>
  </si>
  <si>
    <t>14 convenios (2020-I)
10 convenios (2020-II)</t>
  </si>
  <si>
    <t>MULTILINGÜISMO Y MULTICULTURALIDAD</t>
  </si>
  <si>
    <t>Implementar estrategias y mecanismos que faciliten el desarrollo de habilidades comunicativas y sociales en diversas lenguas y culturas para facilitar el intercambio nacional e internacional.</t>
  </si>
  <si>
    <t>Implementación de un Plan de Bilingüismo Institucional</t>
  </si>
  <si>
    <t>Documentación Plan Bilingüismo</t>
  </si>
  <si>
    <t xml:space="preserve">Prueba diagnóstica de nivel de inglés a estudiantes de primer ingreso </t>
  </si>
  <si>
    <t>Prueba de contraste de nivel de inglés  a estudiantes de primer ingreso</t>
  </si>
  <si>
    <t>Docentes TC-MT - Evaluados 2018-2
Nivel A1 = 167
Nivel A2 = 20
Nivel B1 = 2
Nivel B2 = 4
Nivel C1 = 1
Total 197</t>
  </si>
  <si>
    <t>Implementación de cursos de preparación en diversas lenguas como apoyo a estudiantes y docentes de los programas académicos.</t>
  </si>
  <si>
    <t>Porcentaje de participación de docentes y estudiantes en cursos de preparación en diversas lenguas.</t>
  </si>
  <si>
    <t>Curso Portugués y Francés</t>
  </si>
  <si>
    <t xml:space="preserve">Creación e implementación del curso en idioma español a estudiantes y docentes extranjeros que hacen parte de los programas de movilidad (entrante). </t>
  </si>
  <si>
    <t>Cursos A1</t>
  </si>
  <si>
    <t>Porcentaje de participación de docentes y estudiantes extranjeros (no hispanohablantes) que hacen parte de los programas de movilidad (entrante), en el curso en idioma español.</t>
  </si>
  <si>
    <t>Evento Semana "Multilingüismo y Multiculturalidad"</t>
  </si>
  <si>
    <t xml:space="preserve">Actividades / Eventos </t>
  </si>
  <si>
    <t>Cursos en segunda lengua para el fortalecimiento de competencias comunicativas de docentes y administrativos.</t>
  </si>
  <si>
    <t>Cursos en segunda lengua mediante intercambio virtual para docentes y administrativos.</t>
  </si>
  <si>
    <t>Virtualización Curso A1 
Participación de Docentes TC (Convenio Alianza del Pacífico)</t>
  </si>
  <si>
    <t>MOVILIDAD E INTERACCIÓN CON EL ENTORNO</t>
  </si>
  <si>
    <t>Fortalecer a las UTS en movilidad e interacción con el entorno, nacional e internacional, en relación a la participación en eventos y actividades de carácter misional.</t>
  </si>
  <si>
    <t>Porcentaje de participación de estudiantes en eventos o actividades académicas, culturales, científicas, de idiomas, inclusión y diversidad de la educación superior, a nivel nacional e internacional.</t>
  </si>
  <si>
    <t>5%</t>
  </si>
  <si>
    <t>7%</t>
  </si>
  <si>
    <t>Porcentaje de participación de docentes en eventos o actividades académicas, culturales, científicas, de idiomas, inclusión y diversidad de la educación superior, a nivel nacional e internacional.</t>
  </si>
  <si>
    <t>Crear e implementar un sistema de gestión de la movilidad institucional con el fin de  realizar seguimiento y control a los indicadores de los programas académicos, investigativos y de extensión.</t>
  </si>
  <si>
    <r>
      <rPr>
        <sz val="10"/>
        <color theme="1"/>
        <rFont val="Calibri"/>
        <family val="2"/>
        <scheme val="minor"/>
      </rPr>
      <t>Creación del Sistema de Gestión de Movilidad Institucional</t>
    </r>
    <r>
      <rPr>
        <sz val="9"/>
        <color rgb="FF00B0F0"/>
        <rFont val="Calibri"/>
        <family val="2"/>
      </rPr>
      <t/>
    </r>
  </si>
  <si>
    <t>Implementación del Sistema de Gestión de Movilidad Institucional</t>
  </si>
  <si>
    <t>Generar espacios de realimentación donde la comunidad académica que participa de procesos de movilidad nacional e internacional, comparta sus experiencias y productos académicos a través de conversatorios, eventos académicos, culturales y deportivos, promocionando y fortaleciendo la multiculturalidad.</t>
  </si>
  <si>
    <t>Número de  eventos que permitan el intercambio de experiencias  y productos académicos como feedback de los procesos de movilidad.</t>
  </si>
  <si>
    <t>UTS HUMANA</t>
  </si>
  <si>
    <t>LÍNEA 8: COMUNIDAD Y CULTURA INSTITUCIONAL</t>
  </si>
  <si>
    <t>CONDICIÓN 14. Modelo de Bienestar</t>
  </si>
  <si>
    <t>FACTOR 6. Permanencia y Graduación</t>
  </si>
  <si>
    <t>FACTOR 9. Bienestar de la comunidad académica del programa</t>
  </si>
  <si>
    <t>DESARROLLO HUMANO INTEGRAL</t>
  </si>
  <si>
    <t>Establecer estrategias con apoyo de otras dependencias dirigidas a estudiantes con dificultades económicas, con el fin de contribuir al mejoramiento de la calidad de vida.</t>
  </si>
  <si>
    <t>Reglamento de estímulos y distinciones</t>
  </si>
  <si>
    <t>Fomentar la capacidad de relacionarse y comunicarse dentro de la comunidad Uteísta, y así mismo desarrollar el sentido de pertenencia y compromiso individual con la institución.</t>
  </si>
  <si>
    <t xml:space="preserve">F-PL-09 Cronograma De Actividades De Nivel Táctico de Bienestar Institucional </t>
  </si>
  <si>
    <t>CULTURA Y PROMOCIÓN ARTÍSTICA</t>
  </si>
  <si>
    <t>Cursos implementados para promover el intercambio, estimulación, sensibilización y apreciación de las diversas manifestaciones en arte y cultura entre la comunidad Uteísta.</t>
  </si>
  <si>
    <t xml:space="preserve">Materias Opcionales Bienestar Institucional </t>
  </si>
  <si>
    <t>Desarrollar actividades libres que muestren las aptitudes artísticas y culturales de la comunidad institucional fomentando la construcción de la paz.</t>
  </si>
  <si>
    <t>Eventos desarrollados en el marco de la cátedra de paz por el Departamento de Humanidades</t>
  </si>
  <si>
    <t>ACTIVIDAD FÍSICA Y DEPORTE</t>
  </si>
  <si>
    <t xml:space="preserve">Desarrollar actividades de promoción de hábitos saludables y del fomento de la actividad física, el deporte y el adecuado uso del tiempo libre dirigido a los estudiantes, docentes y administrativos. </t>
  </si>
  <si>
    <t xml:space="preserve">Plan de actividades de promoción de hábitos saludables y del fomento de la actividad física, el deporte y el adecuado uso del tiempo libre dirigido a los estudiantes, docentes y administrativos. </t>
  </si>
  <si>
    <t>F-PL-09 Cronograma De Actividades De Nivel Táctico de Bienestar Institucional 
F-PL-11 Cronograma De Actividades De Nivel Operacional de los servicios de Bienestar Institucional</t>
  </si>
  <si>
    <t xml:space="preserve">Implementar el plan de actividades de promoción de hábitos saludables y del fomento de la actividad física, el deporte y el adecuado uso del tiempo libre dirigido a los estudiantes, docentes y administrativos. </t>
  </si>
  <si>
    <t>Plan de actividades de promoción en hábitos saludables</t>
  </si>
  <si>
    <t>Cursos implementados para garantizar la participación de la comunidad Uteísta en actividades de recreación y deporte.</t>
  </si>
  <si>
    <t>ASIGNATURA CULTURA FÍSICA
MATERIAS OPCIONALES BIENESTAR</t>
  </si>
  <si>
    <t>Crear alianzas que faciliten el acceso a infraestructura y personal especializado para el desarrollo de acciones conjuntas de bienestar entre instituciones.</t>
  </si>
  <si>
    <t>Convenios Interinstitucionales 
(INDERBU)</t>
  </si>
  <si>
    <t>PROMOCIÓN Y PREVENCIÓN EN SALUD</t>
  </si>
  <si>
    <t>Fortalecer el desarrollo de actividades de prevención de la enfermedad y de la promoción de los estilos de vida saludables y del autocuidado para estudiantes, docentes y personal administrativo.</t>
  </si>
  <si>
    <t>Servicios de salud que presten asistencia para la prevención de la enfermedad y de la promoción de los estilos de vida saludables y del autocuidado para estudiantes, docentes y personal administrativo.</t>
  </si>
  <si>
    <t>Servicios de Salud de Bienestar Institucional</t>
  </si>
  <si>
    <t>Implementación plan de actividades de promoción en salud y prevención de la enfermedad que contribuyan al mejoramiento de la calidad de vida y a la formación integral de la comunidad Uteísta.</t>
  </si>
  <si>
    <t xml:space="preserve">Plan de actividades de promoción en salud </t>
  </si>
  <si>
    <t>ACOMPAÑAMIENTO Y PERMANENCIA</t>
  </si>
  <si>
    <t>Fortalecer el sistema de acompañamiento al estudiante en aspectos sociales, sicológicos y académicos que garantice su permanencia, retención, promoción y graduación.</t>
  </si>
  <si>
    <t>Estudio de la problemática social, para el programa de Ing. Electrónica</t>
  </si>
  <si>
    <t>Implementar el programa de acompañamiento al estudiante para la permanencia y mejoramiento de la calidad de vida desde el objetivo misional de Bienestar Institucional.</t>
  </si>
  <si>
    <t>Programas de Desarrollo Humano y Acompañamiento Psicosocial</t>
  </si>
  <si>
    <t>Oficina de Desarrollo Académico</t>
  </si>
  <si>
    <t xml:space="preserve">Número atenciones a estudiantes en tutorías </t>
  </si>
  <si>
    <t>4500 atenciones a estudiantes en 2020 (tutorías)</t>
  </si>
  <si>
    <t xml:space="preserve">Número de horas asignadas para desarrollar a las tutorías </t>
  </si>
  <si>
    <t>300 horas asignadas para tutorías en 2020</t>
  </si>
  <si>
    <t>Número de atenciones a estudiantes en monitoria  de pares</t>
  </si>
  <si>
    <t>1000 atenciones a estudiantes en 2020 (monitorias)</t>
  </si>
  <si>
    <t>Número de estudiantes monitores</t>
  </si>
  <si>
    <t>40 estudiantes monitores en 2020</t>
  </si>
  <si>
    <t xml:space="preserve">Porcentaje de estudiantes  que participan en las jornadas de inducción a la vida académica en la educación superior </t>
  </si>
  <si>
    <t xml:space="preserve">40% estudiantes participaron en las jornadas de inducción 2020 </t>
  </si>
  <si>
    <t xml:space="preserve">Implementar un sistema de alertas tempranas en la formación del estudiante que permita detectar a tiempo estudiantes con dificultad académica y posibles riesgos de deserción.  </t>
  </si>
  <si>
    <t>Módulo de alertas tempranas de la suite de Academusoft</t>
  </si>
  <si>
    <t xml:space="preserve">Crear el sistema de caracterización de la comunidad uteísta que cumpla con la ley de protección de datos personales y permita el acceso a programas y actividades institucionales conforme a las necesidades de la población. </t>
  </si>
  <si>
    <t>Formulario de Inscripción en línea Oficina de Admisiones, Registro y Control</t>
  </si>
  <si>
    <t xml:space="preserve">Desarrollar el sistema de caracterización de la comunidad uteísta que cumpla con la ley de protección de datos personales y permita el acceso a programas y actividades institucionales conforme a las necesidades de la población. </t>
  </si>
  <si>
    <t>Sistema de caracterización</t>
  </si>
  <si>
    <t>Fortalecer los mecanismos de divulgación de programas de bienestar orientados a la prevención de la deserción y a la promoción de la graduación de los estudiantes.</t>
  </si>
  <si>
    <t>Página Web Institucional 
Redes Sociales Institucionales
Correo electrónico
Emisora Institucional
Carteleras</t>
  </si>
  <si>
    <t>LINEA 9: DIVERSIDAD E INCLUSIÓN</t>
  </si>
  <si>
    <t>MULTICULTURALIDAD SIN DISTINCIÓN</t>
  </si>
  <si>
    <t>Promover el respeto a la individualidad del educando y la interculturalidad de los mismos.</t>
  </si>
  <si>
    <t xml:space="preserve"> Grupo Departamento de Humanidades</t>
  </si>
  <si>
    <t>Diseñar e implementar programas de reconocimiento de la interculturalidad y el respeto por el otro.</t>
  </si>
  <si>
    <t>Crear programa de reconocimiento de la interculturalidad y el respeto por el otro.</t>
  </si>
  <si>
    <t>https://www.uts.edu.co/sitio/wp-content/uploads/normatividad/bienestar_programa_inclusion.pdf- http://www.uts.edu.co/sitio/wp-content/uploads/normatividad/acuerdos/acu-07.pdf-  https://www.uts.edu.co/sitio/bienestar-inclusiva/</t>
  </si>
  <si>
    <t xml:space="preserve"> Programa de reconocimiento de la interculturalidad y el respeto por el otro</t>
  </si>
  <si>
    <t>EQUIDAD, GÉNERO Y DIVERSIDAD EN EDUCACIÓN</t>
  </si>
  <si>
    <t>3,5 base Profesoral - Fuente ODA</t>
  </si>
  <si>
    <t xml:space="preserve">Grupo Departamento de Humanidades </t>
  </si>
  <si>
    <t>Nombre del Curso: Identidad, diversidad y diferencias- Cod: DHE004</t>
  </si>
  <si>
    <t xml:space="preserve"> Oficina de Desarrollo Académico </t>
  </si>
  <si>
    <t xml:space="preserve">Implementar programa de formación docente para atender a personas con dificultades de aprendizaje. </t>
  </si>
  <si>
    <t xml:space="preserve">Oferta formativa de capacitación docente.  </t>
  </si>
  <si>
    <t>INCLUSIÓN SOCIAL, DESARROLLO REGIONAL Y PROYECCIÓN COMUNITARIA</t>
  </si>
  <si>
    <t>Grupo  Extensión Institucional</t>
  </si>
  <si>
    <t>Plan de  inclusión social para la comunidad  en situación de vulnerabilidad</t>
  </si>
  <si>
    <t>UTS SOSTENIBLE</t>
  </si>
  <si>
    <t>LINEA 11: DESARROLLO, GESTIÓN Y SOSTENIBILIDAD</t>
  </si>
  <si>
    <t>CONDICIÓN 9. Infraestructura Física y Tecnológica</t>
  </si>
  <si>
    <t>CONDICIÓN 11. Estructura Administrativa y Académica</t>
  </si>
  <si>
    <t>CONDICIÓN 15. Recursos suficientes para garantizar el cumplimiento de las metas</t>
  </si>
  <si>
    <t>FACTOR 11. Organización, Administración y Financiación del programa académico</t>
  </si>
  <si>
    <t>FACTOR 12. Recursos Físicos y Tecnológicos</t>
  </si>
  <si>
    <t>EFICIENCIA Y SOSTENIBILIDAD FINANCIERA</t>
  </si>
  <si>
    <t xml:space="preserve">Activo corriente / Pasivo corriente </t>
  </si>
  <si>
    <t>Igual o mayor a 1</t>
  </si>
  <si>
    <t>Porcentaje de ingresos ejecutados respecto de los ingresos programados para la vigencia</t>
  </si>
  <si>
    <t>Porcentaje de gastos ejecutados respecto de los gastos programados para la vigencia</t>
  </si>
  <si>
    <t>Porcentaje de  inversión en lo misional respecto del total de los gastos.</t>
  </si>
  <si>
    <t>Porcentaje de inversión vigencia 2020 / Plan de Sostenibilidad Financiera</t>
  </si>
  <si>
    <t>Fortalecer fuentes de financiación institucional, diversificación  de los ingresos y racionalización del gasto  con el fin de apoyar procesos académicos y administrativos de calidad.</t>
  </si>
  <si>
    <t>Número de acciones orientadas a fortalecer los ingresos y la racionalización del gasto.</t>
  </si>
  <si>
    <t>Plan de Sostenibilidad Financiera</t>
  </si>
  <si>
    <t>GESTIÓN, COMPROMISO Y SOSTENIBILIDAD AMBIENTAL</t>
  </si>
  <si>
    <t>Implementar el plan de sostenibilidad ambiental con todos los actores de la comunidad Uteísta, de forma que se asuma el reto para fomentar la cultura verde en la institución en procura de lograr espacios amigables con el medio ambiente.</t>
  </si>
  <si>
    <t>Plan de Sostenibilidad Ambiental</t>
  </si>
  <si>
    <t>Documento  programa de responsabilidad social que aporte a la gestión organizacional de la institución y su entorno.</t>
  </si>
  <si>
    <t>Sensibilizar a la comunidad Uteísta en temas propios de cada área de gestión que fomenten la cultura de planear, hacer, verificar y actuar en pro del mejoramiento continuo de la institución.</t>
  </si>
  <si>
    <t>Oficina de Planeación
Vicerrectoría Administrativa y Financera</t>
  </si>
  <si>
    <r>
      <t>Jornadas de  Sensibilización a la comunidad uteísta en temas que fomenten la cultura de calidad y el mejoramiento continuo de la institución.</t>
    </r>
    <r>
      <rPr>
        <sz val="10"/>
        <color theme="5" tint="-0.499984740745262"/>
        <rFont val="Calibri"/>
        <family val="2"/>
        <scheme val="minor"/>
      </rPr>
      <t/>
    </r>
  </si>
  <si>
    <t>Oficina de Planeación
Dirección Administrativa de
Talento Humano</t>
  </si>
  <si>
    <t>Formación a personal de carrera administrativa y libre nombramiento y remoción vinculado a la institución en sistemas integrados de gestión que apoyan los procesos institucionales.</t>
  </si>
  <si>
    <r>
      <t xml:space="preserve">Grupo de Seguridad y Salud en el Trabajo
Oficina de Planeación/ SIG
Grupo Gestión Documental
Programa Ingeniería </t>
    </r>
    <r>
      <rPr>
        <sz val="10"/>
        <rFont val="Calibri"/>
        <family val="2"/>
        <scheme val="minor"/>
      </rPr>
      <t xml:space="preserve">Ambiental </t>
    </r>
  </si>
  <si>
    <t>Evento "Semana Sistemas Integrados de Gestión".</t>
  </si>
  <si>
    <t>Semana de Seguridad y Salud en el Trabajo</t>
  </si>
  <si>
    <t xml:space="preserve"> Decreto 1072 de 2015 Cap. 6- Resolución 0312 de 2019 - Certificación de ARL Autoevaluación de los Estándares Mínimos SGSST definidos en la Resolución 0312/2019</t>
  </si>
  <si>
    <t>Plan de Trabajo e Informes de Gestión del SGSST 2016,2017,2018 y 2019 y Plan de Trabajo 2020</t>
  </si>
  <si>
    <t>Grupo de Seguridad y Salud en el Trabajo</t>
  </si>
  <si>
    <t>Sistema de Gestión de Seguridad y Salud en el Trabajo</t>
  </si>
  <si>
    <t>Plan Sostenibilidad Ambiental 
Norma ISO 14001</t>
  </si>
  <si>
    <t xml:space="preserve">Plan Sostenibilidad Ambiental
</t>
  </si>
  <si>
    <t>Certificación del Sistema de Gestión Ambiental</t>
  </si>
  <si>
    <t>Grupo de Gestión Documental</t>
  </si>
  <si>
    <t>50 metros lineales</t>
  </si>
  <si>
    <t>Programa de Gestión y Plan Institucional de Archivo</t>
  </si>
  <si>
    <t>Capacitaciones de Gestión Documental</t>
  </si>
  <si>
    <t>Oficina de Planeación</t>
  </si>
  <si>
    <t>Desarrollar auditorías de seguimiento por el ente certificador</t>
  </si>
  <si>
    <t>Certificación del Sistema de Calidad. Fecha: Junio 07 / 2019-Junio 02 / 2022</t>
  </si>
  <si>
    <t>Desarrollar auditorías de recertificación por el ente certificador</t>
  </si>
  <si>
    <r>
      <t>Grupo de Extensión Institucional
Decanaturas de Facultad
Oficina de Relaciones
Interinstitucionales e
Internacionales</t>
    </r>
    <r>
      <rPr>
        <sz val="10"/>
        <color rgb="FFFF0000"/>
        <rFont val="Calibri"/>
        <family val="2"/>
        <scheme val="minor"/>
      </rPr>
      <t xml:space="preserve"> </t>
    </r>
  </si>
  <si>
    <t>Estudio de las pruebas de laboratorios convenientemente a acreditar para ofrecer servicios a los gremios y sectores empresariales.</t>
  </si>
  <si>
    <t>Acreditación de pruebas  de laboratorios para ofrecer servicios a los gremios y sectores empresariales.</t>
  </si>
  <si>
    <t xml:space="preserve">Estudio Pruebas de Laboratorios </t>
  </si>
  <si>
    <t>Actualizar de forma continua y articulada los indicadores de gestión de los procesos institucionales para la toma de decisiones y rendición de cuentas.</t>
  </si>
  <si>
    <t>Estrategias de fortalecimiento sobre indicadores de gestión institucional</t>
  </si>
  <si>
    <t>Informe de Revisión por la Dirección del Sistema Integrado de Gestión 2019-2020</t>
  </si>
  <si>
    <t xml:space="preserve">Oficina de Planeación
Grupo Recursos Informáticos </t>
  </si>
  <si>
    <t>Adquisición de software para la gestión y control de información institucional</t>
  </si>
  <si>
    <t>Mantenimiento de software para la gestión y control de información institucional</t>
  </si>
  <si>
    <t xml:space="preserve"> Software para Gestión y Control de Información Institucional</t>
  </si>
  <si>
    <t>Monitoreo y control de los Sistemas de Información Institucional para verificar su funcionamiento y reporte a los sistemas nacionales de información de la educación superior y demás entes correspondientes.</t>
  </si>
  <si>
    <t>Fortalecer instrumentos y procedimientos de medición y evaluación de  resultados de  los procesos misionales y administrativos.</t>
  </si>
  <si>
    <t>Oficina de Planeación
Grupo de Recursos Informáticos</t>
  </si>
  <si>
    <t>Generar informes de resultados cualitativos y cuantitativos que permitan realizar análisis en términos de calidad y mejora continua, en consonancia con los lineamientos aplicados para las instituciones de educación superior.</t>
  </si>
  <si>
    <t>Grupo de Recursos Informáticos
Líderes de Procesos</t>
  </si>
  <si>
    <t>Informes de resultados cualitativos y cuantitativos que permitan realizar análisis en términos de calidad y mejora continua,</t>
  </si>
  <si>
    <t>Informes: Plan de Acción Institucional, Plan de Acción Integrado Institucional, Ejecucion de Plan de Accion 
Informes de Gestión
Informes Estadísticos Institucionales</t>
  </si>
  <si>
    <t xml:space="preserve">Tecnología, conocimiento y sociedad.      </t>
  </si>
  <si>
    <t>Implementar programas de cultura de innovación, apropiación y transferencia de conocimiento y tecnología.</t>
  </si>
  <si>
    <t>Promover estrategias de formación en el manejo de segunda lengua para la comunidad uteísta.</t>
  </si>
  <si>
    <t>Promover espacios de creación, intercambio, estimulación, sensibilización y apreciación de las diversas manifestaciones en arte y cultura entre la comunidad Uteísta.</t>
  </si>
  <si>
    <t>Crear espacios académicos y administrativos para garantizar la participación de la comunidad Uteísta en actividades de recreación y deporte.</t>
  </si>
  <si>
    <t>Programa de Responsabilidad Social</t>
  </si>
  <si>
    <t>Porcentaje de acciones contempladas en el programa de responsabilidad social institucional.</t>
  </si>
  <si>
    <t xml:space="preserve">Plan de capacitación Institucional - Programa  de bienestar y estimulo - Fuente Bienestar </t>
  </si>
  <si>
    <t>Número de  campañas  desarrolladas  para  el fomento de la cultura verde en la comunidad uteísta.</t>
  </si>
  <si>
    <t>LINEA 10: GOBERNABILIDAD Y GOBERNANZA</t>
  </si>
  <si>
    <t xml:space="preserve">LIDER DE LA LINEA ESTRATÉGICA                         </t>
  </si>
  <si>
    <t>GESTIÓN INSTITUCIONAL</t>
  </si>
  <si>
    <t>Creación de política de emprendimiento institucional.</t>
  </si>
  <si>
    <t>Centro de Emprendimiento</t>
  </si>
  <si>
    <t>Implementación de política de emprendimiento institucional.</t>
  </si>
  <si>
    <t>Política Aprobada</t>
  </si>
  <si>
    <t>Crear e implementar una política que promueva el desarrollo sostenible de la institución.</t>
  </si>
  <si>
    <t>Creación de política que promueva el desarrollo sostenible de la institución.</t>
  </si>
  <si>
    <t>Plan de Sostenibilidad</t>
  </si>
  <si>
    <t>Implementación de política que promueva el desarrollo sostenible de la institución.</t>
  </si>
  <si>
    <t>Fortalecer el modelo integrado de planeación y gestión con el objeto de transformar las UTS en una institución flexible, eficiente y efectiva.</t>
  </si>
  <si>
    <t>CULTURA ORGANIZACIONAL Y DESARROLLO DEL TALENTO HUMANO</t>
  </si>
  <si>
    <t>Código de Integridad 
Política Institucional sobre Equidad y Género</t>
  </si>
  <si>
    <t>Estructurar procesos sistémicos para ser dinámicos y flexibles y evitar la complejidad de trámites.</t>
  </si>
  <si>
    <t xml:space="preserve">
Oficina de Planeación
</t>
  </si>
  <si>
    <t>Resolución 02-476 (Creación de Grupos de Trabajo)</t>
  </si>
  <si>
    <t>Oficina de Relaciones
Interinstitucionales e
Internacionales
Decanaturas de Facultad
Dirección de Investigaciones y Extensión
Bienestar Institucional
Direccion Administrativa de Talento Humano</t>
  </si>
  <si>
    <t>REPRESENTATIVIDAD EFECTIVA</t>
  </si>
  <si>
    <t>Fortalecer la representación de estudiantes, docentes, administrativos y graduados en el modelo de gobernanza de las UTS proporcionándoles  orientación o capacitación en los procesos institucionales y tendencias nacionales sobre educación.</t>
  </si>
  <si>
    <t xml:space="preserve">Secretaria General
</t>
  </si>
  <si>
    <t>Porcentaje de participación para fortalecer la representación de estudiantes, docentes, administrativos y graduados en el modelo de gobernanza de las UTS</t>
  </si>
  <si>
    <t>GOBIERNO, TRANSPARENCIA Y PARTICIPACIÓN</t>
  </si>
  <si>
    <t>Código de integridad</t>
  </si>
  <si>
    <t>COMUNICACIÓN Y DIFUSIÓN DE LA INFORMACIÓN</t>
  </si>
  <si>
    <t xml:space="preserve">Fortalecer estrategias de comunicación que visibilicen el resultado de la gestión de la educación de calidad impartida, con la finalidad de posicionar a la institución en el ámbito regional y nacional, a su vez incrementar y estabilizar el número de matriculados de forma que se contribuya a la sostenibilidad financiera de las UTS. </t>
  </si>
  <si>
    <t>Creación de plan estratégico de mercadeo para posicionar a la institución.</t>
  </si>
  <si>
    <t>Plan  estratégico de comunicaciones y               mercadeo.</t>
  </si>
  <si>
    <t>Implementación de plan estratégico de mercadeo.</t>
  </si>
  <si>
    <t xml:space="preserve">Plan estratégico de comunicaciones y mercadeo. </t>
  </si>
  <si>
    <t>Creación de plan estratégico de comunicación para posicionar a la institución.</t>
  </si>
  <si>
    <r>
      <t xml:space="preserve">Fomentar una cultura organizacional enfocada en liderazgo, creatividad, competitividad, productividad y colaboración, que permita el desarrollo, crecimiento, cualificación y transformación del capital intelectual y el mejoramiento del  </t>
    </r>
    <r>
      <rPr>
        <sz val="10"/>
        <rFont val="Calibri"/>
        <family val="2"/>
        <scheme val="minor"/>
      </rPr>
      <t>ambiente</t>
    </r>
    <r>
      <rPr>
        <sz val="10"/>
        <color theme="1"/>
        <rFont val="Calibri"/>
        <family val="2"/>
        <scheme val="minor"/>
      </rPr>
      <t xml:space="preserve"> Institucional de las UTS.</t>
    </r>
  </si>
  <si>
    <t>Implementación de plan estratégico de comunicaciones.</t>
  </si>
  <si>
    <t>Estatuto General
Reglamento Comité Electoral
Código de Buen Gobierno (http://uts.edu.co/portal/files/CODIGO%20DE%20BUEN%20GOBIERNO.pdf)</t>
  </si>
  <si>
    <t>Crear el proceso o grupo de trabajo de observatorio encargado de  vigilancia tecnológica.</t>
  </si>
  <si>
    <t>Oficina de Planeación
Dirección de Investigaciones y Extensión
Oficina de Desarrollo Académico
Dirección Administrativa de Talento Humano</t>
  </si>
  <si>
    <t xml:space="preserve">Crear el proceso o grupo de trabajo de centralización de datos estadísticos, históricos y los que por su caracterización y definición se requieran para adelantar acciones de autoevaluación, registro calificado, acreditación y demás procesos de analítica institucional. </t>
  </si>
  <si>
    <t>1-Plan Institucional de Capcacitación PIC
2-Código de Integridad 
3-Política Institucional sobre Equidad y Género</t>
  </si>
  <si>
    <t xml:space="preserve">
Grupo de Bienestar Institucional
Dirección Administrativa de Talento Humano</t>
  </si>
  <si>
    <t>Fortalecer el plan de capacitación para la comunidad Uteísta que incluya temáticas de diversidad e inclusión, enfoque de género, equidad, democracia, construcción de paz, resolución de conflictos, entre otras.</t>
  </si>
  <si>
    <t>1-Resolución 02476 (Creación de Grupos de Trabajo)
2-Plan de Racionalización de Tramites 2020 
(https://www.uts.edu.co/sitio/wp-content/uploads/2020/04/Plan_Racionalizacion_Tramites-2020.pdf)</t>
  </si>
  <si>
    <t xml:space="preserve">Planes Institucionales de Capacitación -  PIC vigencias anteriores
</t>
  </si>
  <si>
    <t>Autodiagnóstico MIPG</t>
  </si>
  <si>
    <t>Número de proyectos de investigación aplicada avalados por la institución.</t>
  </si>
  <si>
    <t xml:space="preserve">Número de proyectos y/o productos de investigación y extensión en redes de valor. </t>
  </si>
  <si>
    <t>12 alianzas con entidades públicas y privadas (2020)</t>
  </si>
  <si>
    <t>Accesibilidad de página web (plugin personas limitación visual)</t>
  </si>
  <si>
    <t>proyectos de regalías.</t>
  </si>
  <si>
    <t>Número de productos en innovaciones IPP a nivel pedagógico, organizacional, social, creación artística y cultural</t>
  </si>
  <si>
    <t xml:space="preserve">32 IPP desarrolladas por los grupos de investigación </t>
  </si>
  <si>
    <t>Estudio de estado actual de la infraestructura con base en el concepto de eficiencia energética</t>
  </si>
  <si>
    <t>cambio de luminarias en el edificio C - 2019 
manejo de temporizadores en el uso de iluminación en. El edificio A</t>
  </si>
  <si>
    <t>Portafolio de actividades y/o eventos nacionales e internacionales enfocados hacia la multiculturalidad y multilingüismo, que coadyuden a cultivar competencias globales en la formación.</t>
  </si>
  <si>
    <t>Porcentaje de estudiante de nuevo ingreso (nivel propedéutico) que realizan la  prueba de estilos de aprendizaje</t>
  </si>
  <si>
    <t>40% de la población de estudiantes nuevos que realizan la prueba diagnóstica en 2020</t>
  </si>
  <si>
    <t>Cartilla Didáctica que promueva el respeto a la individualidad del educando y la interculturalidad</t>
  </si>
  <si>
    <t>Implementar el programa  que promueva el  reconocimiento de la interculturalidad y el respeto por el otro.</t>
  </si>
  <si>
    <t>Porcentaje de participación de la comunidad uteísta en las campañas de sensibilización en asuntos de género, equidad, diversidad e inclusión.</t>
  </si>
  <si>
    <t>Actividades desarrolladas en relación con asuntos de género, equidad, diversidad e inclusión. Por parte de Bienestar Institucional y Talento humano.</t>
  </si>
  <si>
    <t>Rediseñar el protocolo de prevención y atención  a situaciones de violencias relacionadas con género y diversidad.</t>
  </si>
  <si>
    <t>Estrategias de divulgación acerca del protocolo de prevención y atención   a situaciones de violencias relacionadas con género y diversidad.</t>
  </si>
  <si>
    <t>protocolo de prevención y atención   a situaciones de violencias relacionadas con género y diversidad</t>
  </si>
  <si>
    <t xml:space="preserve">Estrategias implementadas a través del sistema de acompañamiento a estudiante. </t>
  </si>
  <si>
    <t>Crear proceso o grupo de trabajo para  movilidad y visibilidad académica que propicie estrategias de intercambio de conocimientos y experiencias pedagógicas, académicas, científicas y culturales, nivel nacional e internacional.</t>
  </si>
  <si>
    <t>87,94% para 2019 
(Índice Desempeño Territorial)
(Fuente: Oficina Planeación)</t>
  </si>
  <si>
    <t>Índice de Desempeño Institucional</t>
  </si>
  <si>
    <t>Reporte Auditoría ITA 2019_2
Informe Consolidado de Resultados 99%</t>
  </si>
  <si>
    <t xml:space="preserve">Porcentaje de cumplimiento al índice de transparencia y acceso a la información pública nacional </t>
  </si>
  <si>
    <t>Cultura ciudadana y formación integral.</t>
  </si>
  <si>
    <t>Investigación aplicada al servicio del sector externo.</t>
  </si>
  <si>
    <r>
      <t>MEDICIÓN DE LAS METAS
(</t>
    </r>
    <r>
      <rPr>
        <sz val="10"/>
        <color theme="1"/>
        <rFont val="Calibri"/>
        <family val="2"/>
        <scheme val="minor"/>
      </rPr>
      <t>Anual o Acumulado)</t>
    </r>
  </si>
  <si>
    <t>Grupo de Extensión Institucional</t>
  </si>
  <si>
    <t>Grupo de Extensión Institucional
Decanaturas de Facultad</t>
  </si>
  <si>
    <t>Grupo de Extensión Institucional 
Decanaturas de Facultad</t>
  </si>
  <si>
    <t>Número de alianzas activas</t>
  </si>
  <si>
    <t>Número de alianzas con entidades públicas y privadas activas</t>
  </si>
  <si>
    <t>Implementación y puesta en marcha del Observatorio de Proyección Social</t>
  </si>
  <si>
    <t>Número de productos desarrollados en el observatorio de proyección social</t>
  </si>
  <si>
    <t>Número de encuentros y ruedas de negocio realizados</t>
  </si>
  <si>
    <t>Número de espacios de intercambio académico y científicos creados</t>
  </si>
  <si>
    <t>Número de planes y programas implementados</t>
  </si>
  <si>
    <t>Número de boletines generados</t>
  </si>
  <si>
    <t>Sistema Interno de Aseguramiento de la Calidad de las UTS aprobado.</t>
  </si>
  <si>
    <t>Porcentaje de actividades cumplidas del plan para el funcionamiento del sistema interno de aseguramiento de la calidad.</t>
  </si>
  <si>
    <t>Establecer alianzas con entidades públicas y privadas que contribuyan a la construcción de proyectos de investigación, desarrollo e innovación en conjunto con la comunidad académica.</t>
  </si>
  <si>
    <t>Número de proyectos de modernización de la infraestructura física y tecnológica</t>
  </si>
  <si>
    <t>Número de sectores productivos y de educación en Colombia fortalecidos con proyectos y estrategias de carácter científico y tecnológico.</t>
  </si>
  <si>
    <t>Porcentaje de desarrollo de herramienta digital para formación de personas en situación de discapacidad.</t>
  </si>
  <si>
    <t>Número de tecnologías desarrolladas para mejorar procesos y gestión administrativa</t>
  </si>
  <si>
    <t>Número de tecnologías sociales desarrolladas al servicio de la comunidad</t>
  </si>
  <si>
    <t xml:space="preserve">Emprendimiento e innovación.  </t>
  </si>
  <si>
    <t>Fortalecimiento empresarial.</t>
  </si>
  <si>
    <t xml:space="preserve">Número de espacios académicos generados para fomentar la cultura y el pensamiento en emprendimiento en la comunidad académica </t>
  </si>
  <si>
    <t xml:space="preserve">Número de asistencias técnicas en las ideas de negocio de los emprendedores buscando la sostenibilidad de sus modelos de negocios. </t>
  </si>
  <si>
    <t>Número de innovaciones en la gestión empresarial realizadas en el sector productivo de la región.</t>
  </si>
  <si>
    <t xml:space="preserve">Número de consultorías y/o asesorías realizadas a las empresas del sector productivo de la región.                    </t>
  </si>
  <si>
    <t xml:space="preserve">Número de acciones de capacitación en poblaciones y comunidades a fin de promover los temas de emprendimiento.                </t>
  </si>
  <si>
    <t>Número de acciones de capacitación realizadas en asuntos de sensibilización y aspectos disciplinares en la comunidad académica.</t>
  </si>
  <si>
    <t>Grupo de Bienestar Institucional
Oficina de Relaciones Interinstitucionales e Internacionales</t>
  </si>
  <si>
    <t xml:space="preserve"> Grupo Departamento de Humanidades
Grupo de Bienestar Institucional</t>
  </si>
  <si>
    <t xml:space="preserve"> Grupo Departamento de Humanidades
Dirección Administrativa de Talento Humano
Grupo de Bienestar Institucional</t>
  </si>
  <si>
    <t>Dirección Administrativa de Talento Humano
Grupo de Bienestar Institucional</t>
  </si>
  <si>
    <t xml:space="preserve">Dirección Administrativa de Talento Humano
Grupo de Bienestar Institucional
Oficina de Desarrollo Académico </t>
  </si>
  <si>
    <t>Coordinación Programa Profesional en Actividad Física y Deporte 
Grupo Bienestar Institucional
Oficina de Relaciones Interinstitucionales e Internacionales</t>
  </si>
  <si>
    <t>Grupo de Bienestar Institucional</t>
  </si>
  <si>
    <t>Oficina de Desarrollo Académico
Grupo de Bienestar institucional</t>
  </si>
  <si>
    <t>Número de estrategias de divulgación de programas de bienestar orientados a la prevención de la deserción y a la promoción de la graduación de los estudiantes.</t>
  </si>
  <si>
    <t>Número de estrategias institucionales para la consecución de estímulos económicos, con el fin de contribuir al mejoramiento de la calidad de vida de los estudiantes.</t>
  </si>
  <si>
    <t>Número de convenios interinstitucionales gestionados, que faciliten el acceso a infraestructura y personal especializado para el desarrollo de acciones conjuntas de bienestar entre instituciones.</t>
  </si>
  <si>
    <t>Número de estrategias que muestren las aptitudes artísticas y culturales de la comunidad uteísta fomentando la construcción de la paz.</t>
  </si>
  <si>
    <t xml:space="preserve">Secretaría General </t>
  </si>
  <si>
    <t>Crear cartilla didáctica que promueva el respeto a la individualidad del educando y la interculturalidad.</t>
  </si>
  <si>
    <t>Plan  de acompañamiento para los estudiantes con dificultades de aprendizaje.</t>
  </si>
  <si>
    <t>Diseño y creación del plan de  inclusión social para la comunidad  en situación de vulnerabilidad</t>
  </si>
  <si>
    <t xml:space="preserve">Porcentaje de ejecución  del plan de  inclusión social para la comunidad  en situación de vulnerabilidad </t>
  </si>
  <si>
    <t>RESPONSABILIDAD Y SOSTENIBILIDAD  SOCIAL</t>
  </si>
  <si>
    <t>Crear  un programa de responsabilidad social que aporte a la gestión organizacional de la institución y su entorno.</t>
  </si>
  <si>
    <t>Número  de acciones que contribuyan a la conservación del medio ambiente dentro y fuera de la Institución.</t>
  </si>
  <si>
    <t xml:space="preserve">Número de estrategias aplicadas para el fortalecimiento de bienestar social extendida a la comunidad Institucional. </t>
  </si>
  <si>
    <t>Estrategia de Rendición de Cuentas (http://www.uts.edu.co/portal/files/estrategia_rendicion_cuentas.pdf) Informe de seguimiento al cumplimiento de la Ley de Transparencia
• Informe de seguimiento al cumplimiento de la ley de transparencia y del derecho de acceso a la información pública nacional (ley 1712 de 2014), a 30 de junio de 2018 en las unidades tecnológicas de Santander</t>
  </si>
  <si>
    <t>Número de espacios eficientes de participación de las funciones institucionales de docencia, investigación, extensión y gestión.</t>
  </si>
  <si>
    <t>Fortalecer lineamientos de transparencia, con el fin de informar y explicar los avances y resultados de la gestión realizada a través de un diálogo público en el cual participe cada uno de los líderes de los procesos, como productores de la información en sus diferentes niveles: estratégicos, misionales y de apoyo.</t>
  </si>
  <si>
    <t>Fortalecer la arquitectura institucional que soporta las estrategias, planes y actividades propias del quehacer institucional para lograr articulación entre los diferentes procesos dando cumplimiento a las labores misionales.</t>
  </si>
  <si>
    <t xml:space="preserve">Formular e implementar un plan de sostenibilidad social que promueva el comportamiento respetuoso, buenas prácticas en las relaciones con usuarios y proveedores, fomentando acciones que contribuyan con la inclusión, la equidad de género, la empleabilidad y la calidad de vida de la comunidad institucional.  </t>
  </si>
  <si>
    <t>Dirección Administrativa de  Talento Humano
Grupo de Bienestar Institucional</t>
  </si>
  <si>
    <t xml:space="preserve">LINEA 3: EXTENSIÓN Y GESTIÓN SOCIAL </t>
  </si>
  <si>
    <t xml:space="preserve">BAJA </t>
  </si>
  <si>
    <t xml:space="preserve">MUY BAJA </t>
  </si>
  <si>
    <t>LINEA 8: COMUNIDAD Y CULTURA INSTITUCIONAL</t>
  </si>
  <si>
    <t>CUATRIMESTRAL</t>
  </si>
  <si>
    <t>CONDICIÓN 10. Mecanismos de selección y evaluación de estudiantes y profesores</t>
  </si>
  <si>
    <t>ALTA
(90%)</t>
  </si>
  <si>
    <t>ALTA
(85%)</t>
  </si>
  <si>
    <t>ALTA
(81%)</t>
  </si>
  <si>
    <t>ALTA
(91%)</t>
  </si>
  <si>
    <t>ALTA
(100%)</t>
  </si>
  <si>
    <t>ALTA
(98%)</t>
  </si>
  <si>
    <t>MEDIA
(77%)</t>
  </si>
  <si>
    <t>ALTA
(96%)</t>
  </si>
  <si>
    <t>MEDIA
(72%)</t>
  </si>
  <si>
    <t>ALTA
(86%)</t>
  </si>
  <si>
    <t>ALTA
(84%)</t>
  </si>
  <si>
    <t>MEDIA
(76%)</t>
  </si>
  <si>
    <t>ALTA
(94%)</t>
  </si>
  <si>
    <t>MEDIA
(62%)</t>
  </si>
  <si>
    <t>MEDIA
(79%)</t>
  </si>
  <si>
    <t>ALTA
(92%)</t>
  </si>
  <si>
    <t>ALTA
(88%)</t>
  </si>
  <si>
    <t>ALTA
(80%)</t>
  </si>
  <si>
    <t>MEDIA
(63%)</t>
  </si>
  <si>
    <t>MEDIA
(71%)</t>
  </si>
  <si>
    <t>ALTA
(95%)</t>
  </si>
  <si>
    <t xml:space="preserve">ALTA
(84%)
</t>
  </si>
  <si>
    <t>BAJA
(54%</t>
  </si>
  <si>
    <t>ALTA
(93%)</t>
  </si>
  <si>
    <t>MEDIA
(78%)</t>
  </si>
  <si>
    <t>ALTA
(89%)</t>
  </si>
  <si>
    <t>MEDIA
(73%)</t>
  </si>
  <si>
    <t>MEDIA
(64%)</t>
  </si>
  <si>
    <t>ALTA
(95%</t>
  </si>
  <si>
    <t>Estrategias de innovación  educativas diseñadas e implementadas en cada programa académico</t>
  </si>
  <si>
    <t>Cultura y pensamiento.</t>
  </si>
  <si>
    <t>ALTA 
(91%)</t>
  </si>
  <si>
    <t>ALTA 
(84%)</t>
  </si>
  <si>
    <t>ALTA 
(100%)</t>
  </si>
  <si>
    <t>MEDIA 
(79%)</t>
  </si>
  <si>
    <t>ALTA 
(80%)</t>
  </si>
  <si>
    <t>MEDIA 
(74%)</t>
  </si>
  <si>
    <t>ALTA 
(98%)</t>
  </si>
  <si>
    <t xml:space="preserve">RECURSOS PROPIOS DE INVERSIÓN </t>
  </si>
  <si>
    <t>RECURSOS PROPIOS BIBLIOTECA</t>
  </si>
  <si>
    <t>RECURSOS POR INVESTIGACIÓN BÁSICA Y APLICADA</t>
  </si>
  <si>
    <t>RECURSOS DE FUNCIONAMIENTO</t>
  </si>
  <si>
    <t>RECURSOS PRO UIS</t>
  </si>
  <si>
    <t>ORDENANZA DEPARTAMENTAL SMMLV</t>
  </si>
  <si>
    <t>CONVENIOS INTERADMINISTRATIVOS GOBERNACIÓN</t>
  </si>
  <si>
    <t>RECURSOS DE LA NACIÓN</t>
  </si>
  <si>
    <t>OTROS PROGRAMAS DE INVERSION</t>
  </si>
  <si>
    <t xml:space="preserve">RECURSOS DE BIENESTAR INSTITUCIONAL </t>
  </si>
  <si>
    <t>NO APLICA PARA FUENTE DE INVERSION</t>
  </si>
  <si>
    <t>RUBRO PROYECCION SOCIAL</t>
  </si>
  <si>
    <t>DECANATURA FACULTAD CIENCIAS SOCIOECONÓMICAS Y EMPRESARIALES</t>
  </si>
  <si>
    <t>OFICINA DE EXTENSIÓN INSTITUCIONAL</t>
  </si>
  <si>
    <t>OFICINA DE AUTOEVALUACIÓN Y CALIDAD</t>
  </si>
  <si>
    <t>LÍDER GRUPO INVESTIGACIÓN INGENIERÍA ELÉCTRICA</t>
  </si>
  <si>
    <t>COORDINACIÓN PROGRAMA ADMINISTRACIÓN DE EMPRESAS</t>
  </si>
  <si>
    <t>OFICINA DE RELACIONES INTERINSTITUCIONALES E INTERNACIONALES</t>
  </si>
  <si>
    <t>GRUPO DE BIENESTAR INSTITUCIONAL</t>
  </si>
  <si>
    <t>OFICINA DE DESARROLLO ACADÉMICO</t>
  </si>
  <si>
    <t>DIRECCIÓN ADMINISTRATIVA DE TALENTO HUMANO</t>
  </si>
  <si>
    <t>DECANATURA FACULTAD CIENCIAS NATURALES E INGENIERÍAS</t>
  </si>
  <si>
    <t>OFICINA DE PLANEACIÓN</t>
  </si>
  <si>
    <t>EDUCACIÓN INCLUYENTE Y DE CALIDAD PARA TODOS</t>
  </si>
  <si>
    <t xml:space="preserve">Participación de la comunidad académica en espacios de producción, difusión e intercambio de conocimientos disciplinares, pedagógicos y científicos, discusión académica sobre problemáticas sociales, culturales, económicas, tecnológicas entre otras.  </t>
  </si>
  <si>
    <t>Porcentaje de participación estudiantes respecto al número de estudiantes matriculados.</t>
  </si>
  <si>
    <t>Porcentaje de participación docentes respecto al número de docentes contratados.</t>
  </si>
  <si>
    <r>
      <rPr>
        <sz val="10"/>
        <rFont val="Calibri"/>
        <family val="2"/>
        <scheme val="minor"/>
      </rPr>
      <t xml:space="preserve">Desarrollo de espacios reflexivos sobre una educación </t>
    </r>
    <r>
      <rPr>
        <sz val="10"/>
        <color theme="1"/>
        <rFont val="Calibri"/>
        <family val="2"/>
        <scheme val="minor"/>
      </rPr>
      <t xml:space="preserve">innovadora e inclusiva que dinamice la formación integral de los estudiantes. </t>
    </r>
  </si>
  <si>
    <t>Decanaturas de Facultad
Oficina de Desarrollo Académico.</t>
  </si>
  <si>
    <t>ALTA
(87%)</t>
  </si>
  <si>
    <t>Número de memorias generadas en los espacios de reflexión</t>
  </si>
  <si>
    <t>EL CURRÍCULO EN LA DINÁMICA EDUCATIVA</t>
  </si>
  <si>
    <r>
      <rPr>
        <sz val="10"/>
        <rFont val="Calibri"/>
        <family val="2"/>
        <scheme val="minor"/>
      </rPr>
      <t>Fortalecer</t>
    </r>
    <r>
      <rPr>
        <sz val="10"/>
        <color theme="1"/>
        <rFont val="Calibri"/>
        <family val="2"/>
        <scheme val="minor"/>
      </rPr>
      <t xml:space="preserve"> la articulación de manera sistémica de la ciencia, la tecnología, la innovación y la creatividad  o la educación en los procesos misionales de la Institución.</t>
    </r>
  </si>
  <si>
    <t>Porcentaje  de productos sobre ciencia,  tecnología,  innovación o  educación, destacados en la institución respecto a productos presentados.</t>
  </si>
  <si>
    <t xml:space="preserve">Formular e Implementar estrategias de acompañamiento para el desarrollo de habilidades blandas y competencias para la vida, dirigidas a estudiantes, con el fin de promover el autoconocimiento, la capacidad de relacionarse y comunicarse asertivamente con los demás y el entorno.  </t>
  </si>
  <si>
    <t>MEDIA
(67%)</t>
  </si>
  <si>
    <t>Porcentaje de estudiantes con acompañamiento para el desarrollo de habilidades y competencias para la vida, respecto al número de estudiantes matriculados.</t>
  </si>
  <si>
    <r>
      <t>Fomentar la internacionalización del currículo en función de la doble titulación.</t>
    </r>
    <r>
      <rPr>
        <sz val="10"/>
        <color rgb="FFFF0000"/>
        <rFont val="Calibri"/>
        <family val="2"/>
        <scheme val="minor"/>
      </rPr>
      <t/>
    </r>
  </si>
  <si>
    <t xml:space="preserve">Decanaturas de Facultad 
Oficina de Desarrollo Académico .                  Oficina de Relaciones Interinstitucionales e Internacionales. </t>
  </si>
  <si>
    <t xml:space="preserve">Estudio curricular que favorezca la doble titulación. </t>
  </si>
  <si>
    <t>Existe un Lineamiento</t>
  </si>
  <si>
    <t xml:space="preserve">ACADEMIA COMPETITIVA Y EFICIENTE     </t>
  </si>
  <si>
    <t>Fortalecer la evaluación curricular en los  criterios de pertinencia, congruencia, transcendencia y equidad de los programas académicos.</t>
  </si>
  <si>
    <t>Documentos aprobados de evaluación curricular bajo criterios y lineamientos institucionales.</t>
  </si>
  <si>
    <t>Todos los programas</t>
  </si>
  <si>
    <t xml:space="preserve">Fortalecer los resultados de las pruebas Saber T y T y Saber PRO en los estudiantes de nivel tecnológico y profesional, habilitados para la presentación de la prueba. </t>
  </si>
  <si>
    <t>Puntos de resultados de la prueba Saber TyT por programas académicos por encima de la media nacional.</t>
  </si>
  <si>
    <t>UTS
6 puntos por encima de la media nacional</t>
  </si>
  <si>
    <t>8 puntos</t>
  </si>
  <si>
    <t>10 puntos</t>
  </si>
  <si>
    <t>12 puntos</t>
  </si>
  <si>
    <t>14 puntos</t>
  </si>
  <si>
    <t>16 puntos</t>
  </si>
  <si>
    <t>18 puntos</t>
  </si>
  <si>
    <t>20 puntos</t>
  </si>
  <si>
    <t>Puntos de resultados de la prueba SABER PRO por programas académicos por encima de la media nacional.</t>
  </si>
  <si>
    <t>UTS
5 puntos por debajo de la media nacional</t>
  </si>
  <si>
    <t>-3 puntos</t>
  </si>
  <si>
    <t>-1 puntos</t>
  </si>
  <si>
    <t>1 puntos</t>
  </si>
  <si>
    <t>3 puntos</t>
  </si>
  <si>
    <t>5 puntos</t>
  </si>
  <si>
    <t>7 puntos</t>
  </si>
  <si>
    <t>9 puntos</t>
  </si>
  <si>
    <t xml:space="preserve">OFERTAS ACADÉMICAS 
</t>
  </si>
  <si>
    <t xml:space="preserve">Aumentar el número de estudiantes matriculados en los programas académicos de la institución. </t>
  </si>
  <si>
    <t>18000 promedio (2020)</t>
  </si>
  <si>
    <t>GESTIÓN ACADÉMICA INTEGRAL</t>
  </si>
  <si>
    <r>
      <t>Fortalecer los procesos de selección, permanencia, promoción, evaluación y pronta graduación de estudiantes,</t>
    </r>
    <r>
      <rPr>
        <sz val="10"/>
        <rFont val="Calibri"/>
        <family val="2"/>
        <scheme val="minor"/>
      </rPr>
      <t xml:space="preserve"> (atendiendo la diversidad y multiculturalidad de la población, enfoque de género, personas en situación de discapacidad).</t>
    </r>
  </si>
  <si>
    <t>Decanaturas de Facultad
Oficina de Desarrollo académico.</t>
  </si>
  <si>
    <t>MEDIA
(60%)</t>
  </si>
  <si>
    <t>Porcentaje de estudiantes matriculados sobre los inscritos.</t>
  </si>
  <si>
    <t>Porcentaje de permanencia.</t>
  </si>
  <si>
    <t>Porcentaje de pronta graduación.</t>
  </si>
  <si>
    <t>Porcentaje de estudiantes del primer nivel de formación propedéutica que presentan pruebas diagnósticas en la institución.</t>
  </si>
  <si>
    <t>Fortalecer mecanismos de seguimiento y acompañamiento a la gestión académica de estudiantes.</t>
  </si>
  <si>
    <t xml:space="preserve">
Porcentaje de estudiantes beneficiados en tutorías abiertas y monitoría de pares.
</t>
  </si>
  <si>
    <r>
      <rPr>
        <sz val="10"/>
        <rFont val="Calibri"/>
        <family val="2"/>
        <scheme val="minor"/>
      </rPr>
      <t>Fortalecer el proceso de</t>
    </r>
    <r>
      <rPr>
        <sz val="10"/>
        <color rgb="FFFF0000"/>
        <rFont val="Calibri"/>
        <family val="2"/>
        <scheme val="minor"/>
      </rPr>
      <t xml:space="preserve">  </t>
    </r>
    <r>
      <rPr>
        <sz val="10"/>
        <rFont val="Calibri"/>
        <family val="2"/>
        <scheme val="minor"/>
      </rPr>
      <t>selecció</t>
    </r>
    <r>
      <rPr>
        <sz val="10"/>
        <color theme="1"/>
        <rFont val="Calibri"/>
        <family val="2"/>
        <scheme val="minor"/>
      </rPr>
      <t>n d</t>
    </r>
    <r>
      <rPr>
        <sz val="10"/>
        <rFont val="Calibri"/>
        <family val="2"/>
        <scheme val="minor"/>
      </rPr>
      <t>ocente UTS para mejorar el desarrollo académico y científico de la comunidad académica.</t>
    </r>
  </si>
  <si>
    <t>Decanaturas de Facultad</t>
  </si>
  <si>
    <t xml:space="preserve">Número de convocatorias de docentes ocasionales para el banco de elegibles </t>
  </si>
  <si>
    <t>Banco de elegibles en Convocatoria Docente</t>
  </si>
  <si>
    <t>Número de docentes de carrera vinculados mediante convocatoria pública, con recursos propios de la Institución</t>
  </si>
  <si>
    <t>Porcentaje de Docentes vinculados Tiempo Completo, Medio Tiempo y de Carrera con Maestría o Doctorado.</t>
  </si>
  <si>
    <t xml:space="preserve">Fortalecer el Plan de Capacitación Docente UTS en los saberes pedagógicos, disciplinares y multidisciplinares del personal académico:  diversidad e inclusión, interculturalidad, enfoque de género, mediaciones pedagógicas a través de TIC para personas en situación de discapacidad, innovación educativa, formación por competencias y resultados de aprendizajes. </t>
  </si>
  <si>
    <t>Oficina de Desarrollo Académico .                             Grupo de Bienestar  Institucional.</t>
  </si>
  <si>
    <t>Porcentaje de Docentes capacitados en relación a los docentes contratados</t>
  </si>
  <si>
    <t>AMBIENTES DE APRENDIZAJE</t>
  </si>
  <si>
    <t xml:space="preserve">Fomentar el uso de diversos ambientes de aprendizaje, para soportar los procesos formativos. </t>
  </si>
  <si>
    <t>20.000 consultas de estudiantes (material bibliográfico)</t>
  </si>
  <si>
    <t>1060 consultas docentes
(material bibliográfico)</t>
  </si>
  <si>
    <t>Porcentaje de uso de recursos educativos digitales en relación a los cursos existentes.</t>
  </si>
  <si>
    <t>Número de consultas bibliográficas  de docentes contratados.</t>
  </si>
  <si>
    <t xml:space="preserve">Número de estudiantes matriculados promedio anual en los programas académicos. </t>
  </si>
  <si>
    <t>Porcentaje de estudiantes  del primer nivel de formación propedéutica que presentan prueba contraste.</t>
  </si>
  <si>
    <t>VINCULACIÓN Y PERFECCIONAMIENTO DOCENTE</t>
  </si>
  <si>
    <t>Porcentaje de uso de módulos virtuales de apoyo al trabajo independiente en relación a los módulos  existentes.</t>
  </si>
  <si>
    <t>Crear un observatorio de proyección social que realice seguimiento al entorno laboral, gubernamental y empresarial permitiendo a la institución conocer las necesidades de la región y del país.</t>
  </si>
  <si>
    <t>Divulgación de los tópicos propios de cada área para fomentar la cultura de la autoevaluación, autocontrol y autorregulación para fortalecer el seguimiento y el desarrollo de los planes de mejoramiento continuo de la institución</t>
  </si>
  <si>
    <t>Actualizar el modelo institucional de autoevaluación y autorregulación de las UTS en correspondencia con la normatividad vigente para educación superior.</t>
  </si>
  <si>
    <t>Implementar mecanismos de cooperación nacional e internacional, que amplíen las oportunidades de realizar estudios posgraduales, faciliten el intercambio de conocimientos y recursos y posibiliten la movilidad de la comunidad Uteísta.</t>
  </si>
  <si>
    <t xml:space="preserve">Definir un sistema de caracterización de la comunidad Uteísta que cumpla con la ley de protección de datos personales y permita el acceso a programas y actividades institucionales conforme a las necesidades de la población. </t>
  </si>
  <si>
    <t>Desarrollar acciones de sensibilización y concientización en asuntos de género, equidad, diversidad e inclusión para la comunidad Uteísta con el apoyo y participación de grupos de interés y entidades externas aliadas.</t>
  </si>
  <si>
    <t>Implementar un plan de inclusión social para la comunidad en situación de vulnerabilidad (mujeres, etnias, víctimas de conflicto armado, discapacitados entre otros).</t>
  </si>
  <si>
    <t>Crear e implementar una política de emprendimiento institucional que fortalezca la creatividad y productividad de la comunidad Uteísta.</t>
  </si>
  <si>
    <t>Generar espacios y encuentros presenciales y virtuales para lograr una efectiva apropiación del código de integridad institucional.</t>
  </si>
  <si>
    <t xml:space="preserve">Formular e implementar un plan de sostenibilidad financiera, que proyecte una estabilidad presupuestal en el mediano y largo plazo, capaz de financiar compromisos académicos, investigativos y administrativos; de gastos presentes y futuros bajo el contexto del déficit y la deuda pública. </t>
  </si>
  <si>
    <t>Fortalecer el bienestar social  y el desarrollo integral en correspondencia con el modelo de gobernanza UteÍsta, extendida a la comunidad Institucional.</t>
  </si>
  <si>
    <t xml:space="preserve">Fomentar el conocimiento, apropiación y sentido de pertenencia de la comunidad Uteísta en los diferentes sistemas integrados de gestión. </t>
  </si>
  <si>
    <t>Fortalecimiento  del sistema de gestión de seguridad y salud en el trabajo.</t>
  </si>
  <si>
    <t xml:space="preserve">Certificar y fortalecer el sistema de gestión ambiental. </t>
  </si>
  <si>
    <t>Implementar el  programa de gestión documental y el plan institucional de archivo.</t>
  </si>
  <si>
    <t>Iniciar un programa de acreditación de pruebas de laboratorios para ofrecer servicios a los gremios y sectores empresariales.</t>
  </si>
  <si>
    <t>Fortalecer los sistemas de información institucional para la planeación, monitoreo, evaluación de actividades y toma de decisiones, de forma que se articulen con los sistemas nacionales de información de la educación superior y demás entes correspondientes.</t>
  </si>
  <si>
    <t xml:space="preserve">Número de productos de investigación en ciencia, tecnología e innovación, apoyados económicamente. </t>
  </si>
  <si>
    <t xml:space="preserve">Número de proyectos de investigación en ciencia, tecnología e innovación, avalados institucionalmente. </t>
  </si>
  <si>
    <t>Número de productos  en la tipología Apropiación Social del Conocimiento (ASC) específicamente en estrategias pedagógicas, eventos científicos y/o académicos, estrategias de comunicación, talleres de creación y generación de contenidos.</t>
  </si>
  <si>
    <t>Número de productos en las tipologías Desarrollo Tecnológico e Innovación (DTI) y Apropiación Social del Conocimiento (ASC).</t>
  </si>
  <si>
    <t>Número de proyectos de inversión formulados que fortalezcan a las metas de los planes de desarrollo local, regional y nacional.</t>
  </si>
  <si>
    <t>Modelo institucional de autoevaluación y Autorregulación (actualizado)</t>
  </si>
  <si>
    <t xml:space="preserve">Desarrollar procesos de seguimiento a los planes de mejoramiento y de mantenimiento de las fortalezas que se generen de los procesos de autoevaluación de programas académicos, autoevaluación con fines de acreditación de programas y autoevaluación institucional.  </t>
  </si>
  <si>
    <t>Planes de mejoramiento y mantenimiento de los  procesos de autoevaluación de programas, autoevaluación con fines de acreditación de programas y autoevaluación institucional aprobados.</t>
  </si>
  <si>
    <t xml:space="preserve">Porcentaje de programas académicos que tienen sus indicadores de impacto de alta calidad actualizados </t>
  </si>
  <si>
    <t>Porcentaje de estudiantes y docentes que participan en capacitaciones relacionadas con el desarrollo de la cultura de la innovación</t>
  </si>
  <si>
    <t xml:space="preserve">Número de acompañamientos y asesorías a exploradores y emprendedores  para sus procesos de pre-incubación </t>
  </si>
  <si>
    <t>Porcentaje de participación de docentes, estudiantes y administrativos en el evento Semana "Multilingüismo y Multiculturalidad"</t>
  </si>
  <si>
    <t>Número de estrategias que fomenten la capacidad de relacionarse y comunicarse dentro de la comunidad uteísta y el sentido de pertenencia y compromiso individual con la institución.</t>
  </si>
  <si>
    <t>Identificar la problemática social que incide en permanencia, retención, promoción y graduación de los estudiantes.</t>
  </si>
  <si>
    <t>Porcentaje de participación de la comunidad académica en la  cartilla didáctica que promueva el respeto a la individualidad del educando y la interculturalidad.</t>
  </si>
  <si>
    <t xml:space="preserve">Porcentaje de participación de los estudiantes en el curso que promueva asuntos de género, equidad, diversidad e inclusión en la oferta optativa en el componente sociohumanístico. </t>
  </si>
  <si>
    <t>Implementación del plan de sostenibilidad social.</t>
  </si>
  <si>
    <t>Creación del plan de sostenibilidad social.</t>
  </si>
  <si>
    <t>Presentación y aprobación de un documento que contenga el plan de sostenibilidad financiera.</t>
  </si>
  <si>
    <t>Número de convenios  generados  o  de suscripciones a redes de conocimiento de sostenibilidad ambiental</t>
  </si>
  <si>
    <t>Diagnóstico y plan de mejoramiento del sistema de gestión de seguridad y salud en el trabajo.</t>
  </si>
  <si>
    <t xml:space="preserve">Implementación del sistema de gestión de seguridad y salud en el trabajo. </t>
  </si>
  <si>
    <t>Documento mejoramiento del sistema de gestión de seguridad y salud en el trabajo UTS conforme a los lineamientos establecidos por ISO en el marco de seguridad y salud en el Trabajo.</t>
  </si>
  <si>
    <t>Documentar y desarrollar acciones para la  implementación del sistema de gestión ambiental.</t>
  </si>
  <si>
    <t xml:space="preserve">Certificación del sistema de gestión ambiental ante el ente correspondiente.  </t>
  </si>
  <si>
    <t>Fortalecimiento y mantenimiento de la certificación del sistema de gestión ambiental.</t>
  </si>
  <si>
    <t>Implementar el modelo de gestión de documentos electrónicos.</t>
  </si>
  <si>
    <t>Implementar un repositorio de documentos institucionales (Digitalización/ Big Data).</t>
  </si>
  <si>
    <t>Mantener el programa de gestión documental y el plan institucional de archivo.</t>
  </si>
  <si>
    <t>Plan de fortalecimiento de la cultura de gestión documental en la comunidad uteísta.</t>
  </si>
  <si>
    <r>
      <t xml:space="preserve">Radicación de Documento Maestro de programas </t>
    </r>
    <r>
      <rPr>
        <sz val="10"/>
        <color theme="1"/>
        <rFont val="Calibri (Cuerpo)"/>
      </rPr>
      <t xml:space="preserve">nuevos y en renovación </t>
    </r>
    <r>
      <rPr>
        <sz val="10"/>
        <color theme="1"/>
        <rFont val="Calibri"/>
        <family val="2"/>
        <scheme val="minor"/>
      </rPr>
      <t>ante el MEN.</t>
    </r>
  </si>
  <si>
    <t>Adquisición de un aplicativo de seguimiento, medición y evaluación de planes, programas, proyectos e indicadores.</t>
  </si>
  <si>
    <t xml:space="preserve">  </t>
  </si>
  <si>
    <t>Decanaturas de Facultad
Oficina de Desarrollo Académico
Dirección de Investigaciones y Extensión
Grupo de Departamentos</t>
  </si>
  <si>
    <t>DIRECCIÓN DE INVESTIGACIONES Y EXTENSIÓN</t>
  </si>
  <si>
    <t>Decanaturas de Facultad
Oficina de Desarrollo Académico
Dirección de Investigaciones y Extensión.</t>
  </si>
  <si>
    <t>Dirección de Investigaciones y Extensión.                       Decanaturas de Facultad</t>
  </si>
  <si>
    <t>Dirección de Investigaciones y Extensión.                        Decanaturas de Facultad</t>
  </si>
  <si>
    <t>Oficina de Relaciones Interinstitucionales e Internacionales.                                            Dirección de Investigaciones y Extensión.</t>
  </si>
  <si>
    <t>Dirección de Investigaciones y Extensión.                
Decanaturas de Facultad                Oficina de Relaciones Interinstitucionales e Internacionales.</t>
  </si>
  <si>
    <t xml:space="preserve">Dirección de Investigaciones y Extensión.                          Decanaturas de Facultad </t>
  </si>
  <si>
    <t>Dirección de Investigaciones y Extensión.              
Decanaturas de Facultad                       Oficina de Desarrollo Académico.</t>
  </si>
  <si>
    <t xml:space="preserve">Dirección de Investigaciones y Extensión.                         Decanaturas de Facultad </t>
  </si>
  <si>
    <t>Dirección de Investigaciones y Extensión</t>
  </si>
  <si>
    <t>Dirección de Investigaciones y Extensión
Decanaturas de Facultad</t>
  </si>
  <si>
    <t>Dirección de Investigaciones y Extensión
Oficina de Infraestructura</t>
  </si>
  <si>
    <t>Dirección de Investigaciones y Extensión.</t>
  </si>
  <si>
    <t>Grupo de Comunicaciones e Imagen Institucional 
Dirección de Investigaciones y Extensión</t>
  </si>
  <si>
    <t xml:space="preserve">Dirección de Investigaciones y Extensión </t>
  </si>
  <si>
    <t>Oficina de Desarrollo Académico.
Decanaturas de Facultad
Grupo Departamento de Humanidades 
Grupo Departamento de Idiomas
Grupo de Educación Virtual y TIC</t>
  </si>
  <si>
    <t>Oficina de Relaciones
Interinstitucionales e
Internacionales
Grupo Departamento de Idiomas
Grupo Departamento de Humanidades</t>
  </si>
  <si>
    <t>Grupo Departamento de Idiomas
Grupo Departamento de Humanidades
Oficina de Relaciones
Interinstitucionales e
Internacionales</t>
  </si>
  <si>
    <t>Grupo Departamento de Idiomas
Grupo Departamento de Humanidades
Bienestar Institucional
Oficina de Relaciones
Interinstitucionales e
Internacionales</t>
  </si>
  <si>
    <t>Decanaturas de Facultad
Dirección de Investigaciones y Extensión
Grupo Departamentos de Humanidades 
Grupo Departamento de Idiomas
Bienestar Institucional
Oficina de Relaciones
Interinstitucionales e
Internacionales</t>
  </si>
  <si>
    <t>Vicerrectoría Académica
Grupo de Bienestar Institucional
Grupo Departamento de Humanidades</t>
  </si>
  <si>
    <t>Grupo Departamento de Idiomas 
Oficina de Relaciones
Interinstitucionales e
Internacionales</t>
  </si>
  <si>
    <t>Grupo Departamento de Idiomas
Oficina Desarrollo Académico</t>
  </si>
  <si>
    <t>Grupo Departamento de Idiomas</t>
  </si>
  <si>
    <t>Grupo Departamento de Idiomas
Decanaturas de Facultad</t>
  </si>
  <si>
    <t xml:space="preserve">Grupo Departamento de Idiomas </t>
  </si>
  <si>
    <t>Fortalecer la oferta de programas académicos en modalidad presencial o virtual que contribuyan al desarrollo social y económico de las regiones.</t>
  </si>
  <si>
    <t>Porcentaje de Docentes Tiempo Completo con Maestría o Doctorado dedicados a Investigación.</t>
  </si>
  <si>
    <t>Secretaría General - 
Grupo de Comunicaciones e Imagen Institucional
Grupo de Bienestar Institucional</t>
  </si>
  <si>
    <t>Decanaturas de Facultad
Oficina de Infraestructura.         Grupo de Recursos Físicos.
Grupo de Recursos Informáticos.
Grupo de Educación Virtual y TIC.</t>
  </si>
  <si>
    <t>Grupo de Extensión Institucional
Grupo de Recursos Informáticos</t>
  </si>
  <si>
    <t>Oficina de infraestructura
Grupo de Recursos Informáticos</t>
  </si>
  <si>
    <t>Oficina de Relaciones
Interinstitucionales e
Internacionales
Grupo de Recursos Informáticos
Vicerrectoría Académica</t>
  </si>
  <si>
    <t>Grupo de Extensión Institucional
Grupo de Comunicaciones e Imagen Institucional</t>
  </si>
  <si>
    <t>Secretaría General                                   Grupo Mercadeo y Protocolo Institucional.
Grupo Comunicaciones e Imagen Institucional.
Grupo Prensa y Medios de Representación Institucional.</t>
  </si>
  <si>
    <t>Dirección de Investigaciones y Extensión
Grupo de Comunicaciones e Imagen Institucional
Decanaturas de Facultad
Bienestar Institucional</t>
  </si>
  <si>
    <t xml:space="preserve">Decanaturas de Facultad
Grupo de Educación Virtual y TIC </t>
  </si>
  <si>
    <t>Prueba diagnóstica (placement test) a docentes para medir nivel de competencia en inglés.</t>
  </si>
  <si>
    <t>Crear el plan de actividades de promoción en salud y prevención de la enfermedad que contribuyan al mejoramiento de la calidad de vida y a la formación integral de la comunidad Uteísta.</t>
  </si>
  <si>
    <t>Oficina Jurídica
Grupo de Recursos Informáticos
Grupo de Admisiones, Registro y Control Académico
Grupo de Bienestar Institucional</t>
  </si>
  <si>
    <t>Grupo de Recursos Informáticos
Grupo de Admisiones, Registro y Control Académico
Grupo de Bienestar Institucional</t>
  </si>
  <si>
    <t>Desarrollar actividades de promoción en salud y prevención de la enfermedad que contribuyan al mejoramiento de la calidad de vida y a la formación integral de la comunidad uteísta.</t>
  </si>
  <si>
    <t>Diseño e Implementación de un plan de acción para brindar acompañamiento en  procesos de educación inclusiva</t>
  </si>
  <si>
    <t>Fortalecer  estrategias para la prevención y atención de violencias relacionadas con las diferencias de género.</t>
  </si>
  <si>
    <t xml:space="preserve">Porcentaje de participación de la comunidad docente en las propuestas de capacitación en equidad, género y diversidad  </t>
  </si>
  <si>
    <t>Número de estrategias de fortalecimiento del Modelo Integrado de Planeación y Gestión</t>
  </si>
  <si>
    <t>Dirección de Investigaciones y Extensión
Dirección Administrativa de  Talento Humano</t>
  </si>
  <si>
    <t>Oficina de Planeación
(Comité de Gestión y Desempeño) 
Dirección Administrativa de  Talento Humano</t>
  </si>
  <si>
    <t>Dirección Administrativa de Talento Humano.</t>
  </si>
  <si>
    <t>Oficina de Planeación 
Grupo de Atención al
Ciudadano</t>
  </si>
  <si>
    <t>Dirección Administrativa de  Talento Humano
Grupo Extensión institucional
Grupo de Bienestar Institucional</t>
  </si>
  <si>
    <t>Mantener la certificación del sistema de calidad (NTC ISO 9001:2015).</t>
  </si>
  <si>
    <r>
      <t xml:space="preserve">Vicerrectoría Adminstrativa y Financiera 
Programa Ingeniería  Ambiental
</t>
    </r>
    <r>
      <rPr>
        <sz val="10"/>
        <rFont val="Calibri"/>
        <family val="2"/>
        <scheme val="minor"/>
      </rPr>
      <t>Alta Dirección (Delegado)</t>
    </r>
  </si>
  <si>
    <t>Vicerrectoría Adminstrativa y Financiera 
Programa Ing. Ambiental</t>
  </si>
  <si>
    <t>Número de proyectos formulados en investigación aplicada.</t>
  </si>
  <si>
    <t>Grupo Educación Virtual y TIC.                     
Oficina de Desarrollo Académico.                    
Decanaturas de Facultad                     
Dirección de Investigaciones y Extensión.         
Grupo Departamento de Humanidades.        
Departamento  Ciencias Básicas.</t>
  </si>
  <si>
    <t>Grupo Educación Virtual y TIC.             
Decanaturas de Facultad
Dirección de Investigaciones y Extensión.</t>
  </si>
  <si>
    <t>Dirección Administrativa  de Talento Humano
Grupo de Bienestar Institucional.</t>
  </si>
  <si>
    <t xml:space="preserve">Dirección Administrativa de Talento Humano
Grupo de Bienestar Institucional </t>
  </si>
  <si>
    <t>Grupo de Bienestar Institucional
Secretaria General
Control Interno Disciplinario.</t>
  </si>
  <si>
    <t xml:space="preserve">Grupo de Bienestar Institucional
Oficina de Desarrollo Académico </t>
  </si>
  <si>
    <t xml:space="preserve">Alta Dirección
Vicerrectoría Administrativa y Financiera </t>
  </si>
  <si>
    <t xml:space="preserve">Alta Dirección
Vicerrectoría Administrativa y Financiera
Dirección de Investigaciones y Extensión </t>
  </si>
  <si>
    <t xml:space="preserve">Vicerrectoría Administrativa y Financiera
Programa de Ingeniería Ambiental
Dirección Administrativa de Talento Humano- </t>
  </si>
  <si>
    <t>Dirección Administrativa de Talento Humano
Vicerrectoría Administrativa y Financiera
Grupo de Bienestar Institucional</t>
  </si>
  <si>
    <t xml:space="preserve">Dirección Administrativa de Talento Humano
Vicerrectoría Administrativa y Financiera </t>
  </si>
  <si>
    <t>Grupo de Seguridad y Salud en el Trabajo
Alta Dirección (Delegado)</t>
  </si>
  <si>
    <t>Porcentaje de docentes (Planta, Tiempo Completo y Medio Tiempo) con nivel de competencia intermedio alto B2 o superior de inglés.</t>
  </si>
  <si>
    <t>Grupo de Extensión Institucional
Decanaturas de Facultad
Grupo de Comunicaciones e Imagen Institucional</t>
  </si>
  <si>
    <t xml:space="preserve">Número de consultas bibliográficas que apoyen el proceso de enseñanza-aprendizaje de la institución. </t>
  </si>
  <si>
    <t>Dirección de Investigaciones y Extensión.
Decanaturas de Facultad</t>
  </si>
  <si>
    <t>Decanatura de Ciencias Naturales e Ingenierías 
Dirección Administrativa de  Talento Humano</t>
  </si>
  <si>
    <t>Porcentaje de recursos de la base presupuestal asignada mediante la modificación de los artículos 86-87 de la Ley 30 que serán disponibles para la vinculación de docentes nuevos de carrera mediante concurso público.</t>
  </si>
  <si>
    <t>Modelo de Gestión de Documentos Electrónicos /  Diagnóstico de Documentos Electrónicos</t>
  </si>
  <si>
    <t>Programa de Preservación Digital</t>
  </si>
  <si>
    <t>Jornadas de Inducción y Reinducción UTS</t>
  </si>
  <si>
    <t>Número de proyectos ejecutados con relación al total de proyectos formulados.</t>
  </si>
  <si>
    <t>Número de estrategias ejecutadas en el programa que permite evidenciar el compromiso de la institución con el entorno con relación al total de estrategias formuladas.</t>
  </si>
  <si>
    <t>Número de espacios dotados con infraestructura tecnológica con relación al total de espacios físicos existentes.</t>
  </si>
  <si>
    <t>Número de procesos  racionalizados con relación al total de procesos programados para su  racionalización.</t>
  </si>
  <si>
    <t>Número de capacitaciones y/o actividades realizadas con respecto al total de capacitaciones y/o actividades programadas.</t>
  </si>
  <si>
    <t>Número de encuentros realizados con respecto al total de encuentros programados.</t>
  </si>
  <si>
    <t>Implementación del Sistema de Información de Graduados.</t>
  </si>
  <si>
    <t>Porcentaje de mantenimiento y actualización del Sistema de Información.</t>
  </si>
  <si>
    <t>Porcentaje de mantenimiento y actualización del micrositio.</t>
  </si>
  <si>
    <t>Porcentaje de mantenimiento y actualización del portafolio de servicios para el desarrollo de proyectos y prácticas.</t>
  </si>
  <si>
    <t>Promover una cultura de creatividad, innovación y emprendimiento en la comunidad Uteísta mediante tecnologías transferidas, apropiadas y desarrolladas.</t>
  </si>
  <si>
    <t>Investigación, educación y comunidad.</t>
  </si>
  <si>
    <t>Número de proyectos formulados en los focos estratégicos</t>
  </si>
  <si>
    <t>Número de estudios realizados para conocer el impacto de la institución.</t>
  </si>
  <si>
    <t>LINEA 12: GESTIÓN INTEGRAL INSTITUCIONAL</t>
  </si>
  <si>
    <t>CONOCIMIENTO DE LA GESTIÓN INSTITUCIONAL</t>
  </si>
  <si>
    <t>SISTEMAS INTEGRADOS DE GESTIÓN</t>
  </si>
  <si>
    <t>PLANEACIÓN Y GESTIÓN</t>
  </si>
  <si>
    <t>SEGUIMIENTO Y CONTROL</t>
  </si>
  <si>
    <t>Número de convenios activos para el desarrollo de prácticas.</t>
  </si>
  <si>
    <t xml:space="preserve">Porcentaje de trabajos de grado articulados a las líneas de los grupos de investigación. </t>
  </si>
  <si>
    <r>
      <t xml:space="preserve">Oficina de Autoevaluación y Calidad
Decanaturas de Facultad
Vicerrectoría Académica
Vicerrectoría Administrativa y Financiera
</t>
    </r>
    <r>
      <rPr>
        <sz val="10"/>
        <rFont val="Calibri"/>
        <family val="2"/>
        <scheme val="minor"/>
      </rPr>
      <t>Oficina de Planeación
Dirección de Regionalización</t>
    </r>
  </si>
  <si>
    <t>Decanaturas de Facultad
Dirección de Regionalización
Oficina de Autoevaluación y Calidad.
Oficina de desarrollo Académico     
Dirección de Investigaciones y Extensión</t>
  </si>
  <si>
    <t>Decanaturas de Facultad                        Dirección de Regionalización</t>
  </si>
  <si>
    <t>Vicerrectoría Administrativa y Financiera
Oficina de Infraestructura. 
Grupo de Recursos Informáticos
Grupo de Recursos Físicos</t>
  </si>
  <si>
    <t>Número de capacitaciones implementadas con relación al total de capacitaciones programadas.</t>
  </si>
  <si>
    <t>Protocolo de prevención y atención en casos de violencia de género, acoso laboral y/o violencia sexual
http://historico.uts.edu.co/portal/app/ckfinder/userfiles/files/Resolucion%2002-500-2019(1).pdf
Fuente Bienestar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</si>
</sst>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font>
      <sz val="12"/>
      <color theme="1"/>
      <name val="Calibri"/>
      <family val="2"/>
      <scheme val="minor"/>
    </font>
    <font>
      <sz val="12"/>
      <color theme="1"/>
      <name val="Calibri"/>
      <family val="2"/>
      <scheme val="minor"/>
    </font>
    <font>
      <b/>
      <sz val="16"/>
      <color theme="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b/>
      <sz val="9"/>
      <color indexed="81"/>
      <name val="Tahoma"/>
      <family val="2"/>
    </font>
    <font>
      <sz val="9"/>
      <color indexed="81"/>
      <name val="Tahoma"/>
      <family val="2"/>
    </font>
    <font>
      <u/>
      <sz val="12"/>
      <color theme="10"/>
      <name val="Calibri"/>
      <family val="2"/>
      <scheme val="minor"/>
    </font>
    <font>
      <u/>
      <sz val="12"/>
      <color theme="11"/>
      <name val="Calibri"/>
      <family val="2"/>
      <scheme val="minor"/>
    </font>
    <font>
      <sz val="8"/>
      <color theme="1"/>
      <name val="Calibri"/>
      <family val="2"/>
      <scheme val="minor"/>
    </font>
    <font>
      <sz val="10"/>
      <name val="Calibri"/>
      <family val="2"/>
      <scheme val="minor"/>
    </font>
    <font>
      <sz val="10"/>
      <color rgb="FFFF0000"/>
      <name val="Calibri"/>
      <family val="2"/>
      <scheme val="minor"/>
    </font>
    <font>
      <sz val="9"/>
      <color theme="1"/>
      <name val="Calibri"/>
      <family val="2"/>
      <scheme val="minor"/>
    </font>
    <font>
      <sz val="10"/>
      <color rgb="FF000000"/>
      <name val="Calibri"/>
      <family val="2"/>
      <scheme val="minor"/>
    </font>
    <font>
      <sz val="9"/>
      <color rgb="FF00B0F0"/>
      <name val="Calibri"/>
      <family val="2"/>
    </font>
    <font>
      <sz val="10"/>
      <color theme="5" tint="-0.499984740745262"/>
      <name val="Calibri"/>
      <family val="2"/>
      <scheme val="minor"/>
    </font>
    <font>
      <b/>
      <sz val="8"/>
      <color theme="0"/>
      <name val="Calibri"/>
      <family val="2"/>
      <scheme val="minor"/>
    </font>
    <font>
      <b/>
      <sz val="10"/>
      <name val="Calibri"/>
      <family val="2"/>
      <scheme val="minor"/>
    </font>
    <font>
      <sz val="10"/>
      <name val="Calibri"/>
      <family val="2"/>
    </font>
    <font>
      <sz val="10"/>
      <color rgb="FF000000"/>
      <name val="Calibri"/>
      <family val="2"/>
    </font>
    <font>
      <sz val="10"/>
      <color theme="1"/>
      <name val="Calibri"/>
      <family val="2"/>
    </font>
    <font>
      <sz val="10"/>
      <color theme="1"/>
      <name val="Calibri (Cuerpo)"/>
    </font>
    <font>
      <b/>
      <sz val="9"/>
      <color rgb="FF000000"/>
      <name val="Tahoma"/>
      <family val="2"/>
    </font>
    <font>
      <sz val="9"/>
      <color rgb="FF000000"/>
      <name val="Tahoma"/>
      <family val="2"/>
    </font>
  </fonts>
  <fills count="14">
    <fill>
      <patternFill patternType="none"/>
    </fill>
    <fill>
      <patternFill patternType="gray125"/>
    </fill>
    <fill>
      <patternFill patternType="solid">
        <fgColor theme="0" tint="-0.34998626667073579"/>
        <bgColor indexed="64"/>
      </patternFill>
    </fill>
    <fill>
      <patternFill patternType="solid">
        <fgColor theme="9" tint="-0.499984740745262"/>
        <bgColor indexed="64"/>
      </patternFill>
    </fill>
    <fill>
      <patternFill patternType="lightGray">
        <fgColor theme="0" tint="-0.14996795556505021"/>
        <bgColor indexed="65"/>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lightGray">
        <fgColor theme="0" tint="-0.14996795556505021"/>
        <bgColor theme="0"/>
      </patternFill>
    </fill>
    <fill>
      <patternFill patternType="solid">
        <fgColor rgb="FFFFFFFF"/>
        <bgColor indexed="64"/>
      </patternFill>
    </fill>
    <fill>
      <patternFill patternType="solid">
        <fgColor rgb="FFFFFFFF"/>
        <bgColor rgb="FF000000"/>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thin">
        <color auto="1"/>
      </right>
      <top/>
      <bottom style="thin">
        <color auto="1"/>
      </bottom>
      <diagonal/>
    </border>
    <border>
      <left style="thin">
        <color auto="1"/>
      </left>
      <right style="medium">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diagonal/>
    </border>
    <border>
      <left/>
      <right style="medium">
        <color auto="1"/>
      </right>
      <top style="medium">
        <color auto="1"/>
      </top>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theme="1"/>
      </left>
      <right style="medium">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s>
  <cellStyleXfs count="14">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9" fontId="1" fillId="0" borderId="0" applyFont="0" applyFill="0" applyBorder="0" applyAlignment="0" applyProtection="0"/>
  </cellStyleXfs>
  <cellXfs count="397">
    <xf numFmtId="0" fontId="0" fillId="0" borderId="0" xfId="0"/>
    <xf numFmtId="0" fontId="3" fillId="3" borderId="1" xfId="0" applyFont="1" applyFill="1" applyBorder="1" applyAlignment="1">
      <alignment vertical="center"/>
    </xf>
    <xf numFmtId="0" fontId="4" fillId="4" borderId="2" xfId="0" applyFont="1" applyFill="1" applyBorder="1" applyAlignment="1">
      <alignment vertical="center"/>
    </xf>
    <xf numFmtId="0" fontId="3" fillId="3" borderId="3" xfId="0" applyFont="1" applyFill="1" applyBorder="1" applyAlignment="1">
      <alignment vertical="center" wrapText="1"/>
    </xf>
    <xf numFmtId="0" fontId="4" fillId="4" borderId="1" xfId="0" applyFont="1" applyFill="1" applyBorder="1" applyAlignment="1">
      <alignment vertical="center" wrapText="1"/>
    </xf>
    <xf numFmtId="0" fontId="5" fillId="8" borderId="6"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quotePrefix="1" applyFont="1" applyBorder="1" applyAlignment="1">
      <alignment horizontal="center" vertical="center" wrapText="1"/>
    </xf>
    <xf numFmtId="0" fontId="4" fillId="0" borderId="11" xfId="0" quotePrefix="1" applyFont="1" applyBorder="1" applyAlignment="1">
      <alignment horizontal="center" vertical="center" wrapText="1"/>
    </xf>
    <xf numFmtId="9" fontId="4" fillId="0" borderId="15" xfId="0" applyNumberFormat="1" applyFont="1" applyBorder="1" applyAlignment="1">
      <alignment horizontal="center" vertical="center" wrapText="1"/>
    </xf>
    <xf numFmtId="9" fontId="4" fillId="0" borderId="10" xfId="0" applyNumberFormat="1" applyFont="1" applyBorder="1" applyAlignment="1">
      <alignment horizontal="center" vertical="center" wrapText="1"/>
    </xf>
    <xf numFmtId="0" fontId="4" fillId="0" borderId="1" xfId="0" quotePrefix="1" applyFont="1" applyBorder="1" applyAlignment="1">
      <alignment horizontal="center" vertical="center" wrapText="1"/>
    </xf>
    <xf numFmtId="0" fontId="4" fillId="0" borderId="13" xfId="0" quotePrefix="1" applyFont="1" applyBorder="1" applyAlignment="1">
      <alignment horizontal="center" vertical="center" wrapText="1"/>
    </xf>
    <xf numFmtId="0" fontId="4" fillId="10" borderId="13"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5" xfId="0" applyNumberFormat="1" applyFont="1" applyBorder="1" applyAlignment="1">
      <alignment horizontal="center" vertical="center" wrapText="1"/>
    </xf>
    <xf numFmtId="0" fontId="4" fillId="0" borderId="6" xfId="0" applyNumberFormat="1" applyFont="1" applyBorder="1" applyAlignment="1">
      <alignment horizontal="center" vertical="center" wrapText="1"/>
    </xf>
    <xf numFmtId="0" fontId="4" fillId="0" borderId="6" xfId="0" quotePrefix="1" applyFont="1" applyBorder="1" applyAlignment="1">
      <alignment horizontal="center" vertical="center" wrapText="1"/>
    </xf>
    <xf numFmtId="0" fontId="4" fillId="0" borderId="10"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4" fillId="0" borderId="20" xfId="0" applyFont="1" applyFill="1" applyBorder="1" applyAlignment="1">
      <alignment horizontal="center" vertical="center" wrapText="1"/>
    </xf>
    <xf numFmtId="0" fontId="4" fillId="10" borderId="10" xfId="0" applyNumberFormat="1" applyFont="1" applyFill="1" applyBorder="1" applyAlignment="1">
      <alignment horizontal="center" vertical="center" wrapText="1"/>
    </xf>
    <xf numFmtId="0" fontId="4" fillId="10" borderId="11" xfId="0" applyNumberFormat="1" applyFont="1" applyFill="1" applyBorder="1" applyAlignment="1">
      <alignment horizontal="center" vertical="center" wrapText="1"/>
    </xf>
    <xf numFmtId="0" fontId="4" fillId="0" borderId="20" xfId="0" applyFont="1" applyBorder="1" applyAlignment="1">
      <alignment horizontal="center" vertical="center" wrapText="1"/>
    </xf>
    <xf numFmtId="0" fontId="4" fillId="11" borderId="1" xfId="0" applyFont="1" applyFill="1" applyBorder="1" applyAlignment="1">
      <alignment vertical="center" wrapText="1"/>
    </xf>
    <xf numFmtId="0" fontId="4" fillId="0" borderId="0" xfId="0" applyFont="1"/>
    <xf numFmtId="9" fontId="4" fillId="0" borderId="10" xfId="0" applyNumberFormat="1" applyFont="1" applyFill="1" applyBorder="1" applyAlignment="1">
      <alignment horizontal="center" vertical="center" wrapText="1"/>
    </xf>
    <xf numFmtId="9" fontId="4" fillId="0" borderId="1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13" xfId="0" applyNumberFormat="1" applyFont="1" applyBorder="1" applyAlignment="1">
      <alignment horizontal="center" vertical="center" wrapText="1"/>
    </xf>
    <xf numFmtId="0" fontId="4" fillId="0" borderId="31" xfId="0" applyFont="1" applyBorder="1" applyAlignment="1">
      <alignment horizontal="center" vertical="center" wrapText="1"/>
    </xf>
    <xf numFmtId="0" fontId="11" fillId="0" borderId="10" xfId="0" applyFont="1" applyBorder="1" applyAlignment="1">
      <alignment horizontal="center" vertical="center" wrapText="1"/>
    </xf>
    <xf numFmtId="0" fontId="4" fillId="0" borderId="32" xfId="0" applyFont="1" applyBorder="1" applyAlignment="1">
      <alignment horizontal="center" vertical="center" wrapText="1"/>
    </xf>
    <xf numFmtId="9" fontId="4" fillId="0" borderId="16" xfId="0" applyNumberFormat="1" applyFont="1" applyBorder="1" applyAlignment="1">
      <alignment horizontal="center" vertical="center" wrapText="1"/>
    </xf>
    <xf numFmtId="9" fontId="4" fillId="10" borderId="1" xfId="0" applyNumberFormat="1" applyFont="1" applyFill="1" applyBorder="1" applyAlignment="1">
      <alignment horizontal="center" vertical="center" wrapText="1"/>
    </xf>
    <xf numFmtId="0" fontId="4" fillId="10" borderId="16" xfId="0" applyFont="1" applyFill="1" applyBorder="1" applyAlignment="1">
      <alignment horizontal="center" vertical="center" wrapText="1"/>
    </xf>
    <xf numFmtId="0" fontId="4" fillId="10" borderId="20" xfId="0" applyFont="1" applyFill="1" applyBorder="1" applyAlignment="1">
      <alignment horizontal="center" vertical="center" wrapText="1"/>
    </xf>
    <xf numFmtId="0" fontId="4" fillId="4" borderId="2" xfId="0" applyFont="1" applyFill="1" applyBorder="1" applyAlignment="1">
      <alignment horizontal="left" vertical="center"/>
    </xf>
    <xf numFmtId="0" fontId="13" fillId="0" borderId="0" xfId="0" applyFont="1"/>
    <xf numFmtId="9" fontId="4" fillId="0" borderId="15" xfId="0" applyNumberFormat="1" applyFont="1" applyFill="1" applyBorder="1" applyAlignment="1">
      <alignment horizontal="center" vertical="center" wrapText="1"/>
    </xf>
    <xf numFmtId="9" fontId="4" fillId="0" borderId="16"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4" fillId="0" borderId="13" xfId="0" applyNumberFormat="1" applyFont="1" applyFill="1" applyBorder="1" applyAlignment="1">
      <alignment horizontal="center" vertical="center" wrapText="1"/>
    </xf>
    <xf numFmtId="0" fontId="3" fillId="3" borderId="1" xfId="0" applyFont="1" applyFill="1" applyBorder="1" applyAlignment="1">
      <alignment vertical="center" wrapText="1"/>
    </xf>
    <xf numFmtId="0" fontId="4" fillId="4" borderId="10" xfId="0" applyFont="1" applyFill="1" applyBorder="1" applyAlignment="1">
      <alignment vertical="center" wrapText="1"/>
    </xf>
    <xf numFmtId="0" fontId="4" fillId="4" borderId="15" xfId="0" applyFont="1" applyFill="1" applyBorder="1" applyAlignment="1">
      <alignment vertical="center" wrapText="1"/>
    </xf>
    <xf numFmtId="9" fontId="11" fillId="0" borderId="6" xfId="0" applyNumberFormat="1" applyFont="1" applyBorder="1" applyAlignment="1">
      <alignment horizontal="center" vertical="center" wrapText="1"/>
    </xf>
    <xf numFmtId="9" fontId="4" fillId="0" borderId="6" xfId="0" applyNumberFormat="1" applyFont="1" applyBorder="1" applyAlignment="1">
      <alignment horizontal="center" vertical="center" wrapText="1"/>
    </xf>
    <xf numFmtId="9" fontId="4" fillId="0" borderId="20" xfId="0" applyNumberFormat="1" applyFont="1" applyBorder="1" applyAlignment="1">
      <alignment horizontal="center" vertical="center" wrapText="1"/>
    </xf>
    <xf numFmtId="1" fontId="4" fillId="0" borderId="10" xfId="0" applyNumberFormat="1" applyFont="1" applyBorder="1" applyAlignment="1">
      <alignment horizontal="center" vertical="center" wrapText="1"/>
    </xf>
    <xf numFmtId="1" fontId="4" fillId="0" borderId="11"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 fontId="4" fillId="0" borderId="13" xfId="0" applyNumberFormat="1" applyFont="1" applyFill="1" applyBorder="1" applyAlignment="1">
      <alignment horizontal="center" vertical="center" wrapText="1"/>
    </xf>
    <xf numFmtId="9" fontId="4" fillId="0" borderId="1" xfId="13" applyFont="1" applyFill="1" applyBorder="1" applyAlignment="1">
      <alignment horizontal="center" vertical="center" wrapText="1"/>
    </xf>
    <xf numFmtId="9" fontId="4" fillId="0" borderId="13" xfId="13" applyFont="1" applyFill="1" applyBorder="1" applyAlignment="1">
      <alignment horizontal="center" vertical="center" wrapText="1"/>
    </xf>
    <xf numFmtId="0" fontId="4" fillId="0" borderId="13" xfId="0" applyFont="1" applyFill="1" applyBorder="1" applyAlignment="1">
      <alignment horizontal="center" vertical="center" wrapText="1"/>
    </xf>
    <xf numFmtId="1" fontId="11" fillId="0" borderId="6" xfId="0" applyNumberFormat="1" applyFont="1" applyFill="1" applyBorder="1" applyAlignment="1">
      <alignment horizontal="center" vertical="center" wrapText="1"/>
    </xf>
    <xf numFmtId="3" fontId="4" fillId="0" borderId="6" xfId="13" applyNumberFormat="1" applyFont="1" applyFill="1" applyBorder="1" applyAlignment="1">
      <alignment horizontal="center" vertical="center" wrapText="1"/>
    </xf>
    <xf numFmtId="3" fontId="4" fillId="0" borderId="20" xfId="13" applyNumberFormat="1" applyFont="1" applyFill="1" applyBorder="1" applyAlignment="1">
      <alignment horizontal="center" vertical="center" wrapText="1"/>
    </xf>
    <xf numFmtId="0" fontId="5" fillId="9" borderId="35" xfId="0" applyFont="1" applyFill="1" applyBorder="1" applyAlignment="1">
      <alignment vertical="center" wrapText="1"/>
    </xf>
    <xf numFmtId="0" fontId="4" fillId="0" borderId="32" xfId="0" applyFont="1" applyFill="1" applyBorder="1" applyAlignment="1">
      <alignment horizontal="center" vertical="center" wrapText="1"/>
    </xf>
    <xf numFmtId="9" fontId="11" fillId="0" borderId="32" xfId="0" applyNumberFormat="1" applyFont="1" applyFill="1" applyBorder="1" applyAlignment="1">
      <alignment horizontal="center" vertical="center" wrapText="1"/>
    </xf>
    <xf numFmtId="9" fontId="4" fillId="0" borderId="32" xfId="13" applyFont="1" applyFill="1" applyBorder="1" applyAlignment="1">
      <alignment horizontal="center" vertical="center" wrapText="1"/>
    </xf>
    <xf numFmtId="9" fontId="4" fillId="0" borderId="33" xfId="13" applyFont="1" applyFill="1" applyBorder="1" applyAlignment="1">
      <alignment horizontal="center" vertical="center" wrapText="1"/>
    </xf>
    <xf numFmtId="0" fontId="11" fillId="0" borderId="15" xfId="0" applyFont="1" applyBorder="1" applyAlignment="1">
      <alignment horizontal="center" vertical="center" wrapText="1"/>
    </xf>
    <xf numFmtId="9" fontId="4" fillId="0" borderId="15" xfId="13" applyFont="1" applyFill="1" applyBorder="1" applyAlignment="1">
      <alignment horizontal="center" vertical="center" wrapText="1"/>
    </xf>
    <xf numFmtId="9" fontId="4" fillId="0" borderId="16" xfId="13"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13" applyNumberFormat="1" applyFont="1" applyFill="1" applyBorder="1" applyAlignment="1">
      <alignment horizontal="center" vertical="center" wrapText="1"/>
    </xf>
    <xf numFmtId="0" fontId="4" fillId="0" borderId="13" xfId="13" applyNumberFormat="1" applyFont="1" applyFill="1" applyBorder="1" applyAlignment="1">
      <alignment horizontal="center" vertical="center" wrapText="1"/>
    </xf>
    <xf numFmtId="10" fontId="4" fillId="0" borderId="10" xfId="0" applyNumberFormat="1" applyFont="1" applyBorder="1" applyAlignment="1">
      <alignment horizontal="center" vertical="center" wrapText="1"/>
    </xf>
    <xf numFmtId="0" fontId="11" fillId="0" borderId="6" xfId="0" applyFont="1" applyBorder="1" applyAlignment="1">
      <alignment horizontal="center" vertical="center" wrapText="1"/>
    </xf>
    <xf numFmtId="0" fontId="11"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11" fillId="0" borderId="10" xfId="0" applyFont="1" applyFill="1" applyBorder="1" applyAlignment="1">
      <alignment horizontal="center" vertical="center" wrapText="1"/>
    </xf>
    <xf numFmtId="0" fontId="4" fillId="12" borderId="1" xfId="0" applyFont="1" applyFill="1" applyBorder="1" applyAlignment="1">
      <alignment horizontal="center" vertical="center" wrapText="1"/>
    </xf>
    <xf numFmtId="9" fontId="4" fillId="12" borderId="1" xfId="0" applyNumberFormat="1" applyFont="1" applyFill="1" applyBorder="1" applyAlignment="1">
      <alignment horizontal="center" vertical="center" wrapText="1"/>
    </xf>
    <xf numFmtId="9" fontId="4" fillId="10" borderId="13" xfId="0" applyNumberFormat="1" applyFont="1" applyFill="1" applyBorder="1" applyAlignment="1">
      <alignment horizontal="center" vertical="center" wrapText="1"/>
    </xf>
    <xf numFmtId="9" fontId="4" fillId="0" borderId="11" xfId="0" applyNumberFormat="1"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20" xfId="0" applyFont="1" applyFill="1" applyBorder="1" applyAlignment="1">
      <alignment horizontal="center" vertical="center"/>
    </xf>
    <xf numFmtId="0" fontId="11" fillId="0" borderId="15" xfId="0" applyFont="1" applyFill="1" applyBorder="1" applyAlignment="1">
      <alignment horizontal="center" vertical="center" wrapText="1"/>
    </xf>
    <xf numFmtId="0" fontId="0" fillId="0" borderId="0" xfId="0" applyAlignment="1">
      <alignment horizontal="center" vertical="center"/>
    </xf>
    <xf numFmtId="0" fontId="4" fillId="10" borderId="1" xfId="13"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0" fontId="0" fillId="0" borderId="0" xfId="0" applyAlignment="1">
      <alignment horizontal="center"/>
    </xf>
    <xf numFmtId="0" fontId="11" fillId="0" borderId="6" xfId="0" applyFont="1" applyFill="1" applyBorder="1" applyAlignment="1">
      <alignment horizontal="center" vertical="center" wrapText="1"/>
    </xf>
    <xf numFmtId="9" fontId="4" fillId="0" borderId="6" xfId="0" applyNumberFormat="1" applyFont="1" applyFill="1" applyBorder="1" applyAlignment="1">
      <alignment horizontal="center" vertical="center" wrapText="1"/>
    </xf>
    <xf numFmtId="9" fontId="4" fillId="0" borderId="20" xfId="0" applyNumberFormat="1" applyFont="1" applyFill="1" applyBorder="1" applyAlignment="1">
      <alignment horizontal="center" vertical="center" wrapText="1"/>
    </xf>
    <xf numFmtId="0" fontId="14" fillId="0" borderId="10" xfId="0" applyFont="1" applyFill="1" applyBorder="1" applyAlignment="1">
      <alignment horizontal="center" vertical="center" wrapText="1"/>
    </xf>
    <xf numFmtId="0" fontId="4" fillId="0" borderId="0" xfId="0" applyFont="1" applyAlignment="1">
      <alignment horizontal="center" vertical="center"/>
    </xf>
    <xf numFmtId="0" fontId="3" fillId="3" borderId="1" xfId="0" applyFont="1" applyFill="1" applyBorder="1" applyAlignment="1">
      <alignment horizontal="center" vertical="center"/>
    </xf>
    <xf numFmtId="0" fontId="4" fillId="0" borderId="0" xfId="0" applyFont="1" applyAlignment="1">
      <alignment horizontal="center"/>
    </xf>
    <xf numFmtId="9" fontId="4" fillId="0" borderId="34" xfId="0" applyNumberFormat="1" applyFont="1" applyBorder="1" applyAlignment="1">
      <alignment horizontal="center" vertical="center" wrapText="1"/>
    </xf>
    <xf numFmtId="9" fontId="4" fillId="0" borderId="39" xfId="0" applyNumberFormat="1" applyFont="1" applyBorder="1" applyAlignment="1">
      <alignment horizontal="center" vertical="center" wrapText="1"/>
    </xf>
    <xf numFmtId="0" fontId="17" fillId="3" borderId="3" xfId="0" applyFont="1" applyFill="1" applyBorder="1" applyAlignment="1">
      <alignment horizontal="left" vertical="center" wrapText="1"/>
    </xf>
    <xf numFmtId="0" fontId="4" fillId="0" borderId="39" xfId="0" applyFont="1" applyBorder="1" applyAlignment="1">
      <alignment horizontal="center" vertical="center" wrapText="1"/>
    </xf>
    <xf numFmtId="0" fontId="4" fillId="0" borderId="20" xfId="0" quotePrefix="1" applyFont="1" applyBorder="1" applyAlignment="1">
      <alignment horizontal="center" vertical="center" wrapText="1"/>
    </xf>
    <xf numFmtId="164" fontId="4" fillId="10" borderId="6" xfId="0" applyNumberFormat="1" applyFont="1" applyFill="1" applyBorder="1" applyAlignment="1">
      <alignment horizontal="center" vertical="center" wrapText="1"/>
    </xf>
    <xf numFmtId="164" fontId="4" fillId="10" borderId="20" xfId="0" applyNumberFormat="1" applyFont="1" applyFill="1" applyBorder="1" applyAlignment="1">
      <alignment horizontal="center" vertical="center" wrapText="1"/>
    </xf>
    <xf numFmtId="0" fontId="4" fillId="0" borderId="0" xfId="0" applyFont="1" applyFill="1"/>
    <xf numFmtId="0" fontId="4" fillId="10" borderId="6" xfId="0" applyNumberFormat="1" applyFont="1" applyFill="1" applyBorder="1" applyAlignment="1">
      <alignment horizontal="center" vertical="center" wrapText="1"/>
    </xf>
    <xf numFmtId="0" fontId="4" fillId="10" borderId="20" xfId="0" applyNumberFormat="1"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20" xfId="0" applyNumberFormat="1" applyFont="1" applyBorder="1" applyAlignment="1">
      <alignment horizontal="center" vertical="center" wrapText="1"/>
    </xf>
    <xf numFmtId="0" fontId="4" fillId="0" borderId="13" xfId="0" applyNumberFormat="1"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0" borderId="15"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5" fillId="9" borderId="9" xfId="0" applyFont="1" applyFill="1" applyBorder="1" applyAlignment="1">
      <alignment horizontal="left"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11" fillId="10" borderId="6" xfId="0" applyFont="1" applyFill="1" applyBorder="1" applyAlignment="1">
      <alignment horizontal="center" vertical="center" wrapText="1"/>
    </xf>
    <xf numFmtId="9" fontId="4" fillId="10" borderId="10" xfId="13" applyFont="1" applyFill="1" applyBorder="1" applyAlignment="1">
      <alignment horizontal="center" vertical="center" wrapText="1"/>
    </xf>
    <xf numFmtId="9" fontId="4" fillId="10" borderId="11" xfId="13" applyFont="1" applyFill="1" applyBorder="1" applyAlignment="1">
      <alignment horizontal="center" vertical="center" wrapText="1"/>
    </xf>
    <xf numFmtId="0" fontId="0" fillId="7" borderId="0" xfId="0" applyFill="1"/>
    <xf numFmtId="0" fontId="4" fillId="7" borderId="0" xfId="0" applyFont="1" applyFill="1"/>
    <xf numFmtId="0" fontId="5" fillId="8" borderId="20" xfId="0" applyFont="1" applyFill="1" applyBorder="1" applyAlignment="1">
      <alignment horizontal="center" vertical="center" wrapText="1"/>
    </xf>
    <xf numFmtId="0" fontId="3" fillId="3" borderId="29" xfId="0" applyFont="1" applyFill="1" applyBorder="1" applyAlignment="1">
      <alignment vertical="center" wrapText="1"/>
    </xf>
    <xf numFmtId="0" fontId="4" fillId="4" borderId="6" xfId="0" applyFont="1" applyFill="1" applyBorder="1" applyAlignment="1">
      <alignment vertical="center" wrapText="1"/>
    </xf>
    <xf numFmtId="0" fontId="0" fillId="0" borderId="36" xfId="0" applyBorder="1"/>
    <xf numFmtId="0" fontId="0" fillId="0" borderId="43" xfId="0" applyBorder="1"/>
    <xf numFmtId="0" fontId="0" fillId="0" borderId="44" xfId="0" applyBorder="1"/>
    <xf numFmtId="0" fontId="4" fillId="0" borderId="46" xfId="0" applyFont="1" applyBorder="1"/>
    <xf numFmtId="0" fontId="4" fillId="0" borderId="0" xfId="0" applyFont="1" applyBorder="1"/>
    <xf numFmtId="0" fontId="4" fillId="0" borderId="47" xfId="0" applyFont="1" applyBorder="1"/>
    <xf numFmtId="0" fontId="0" fillId="0" borderId="46" xfId="0" applyBorder="1"/>
    <xf numFmtId="0" fontId="0" fillId="0" borderId="0" xfId="0" applyBorder="1"/>
    <xf numFmtId="0" fontId="0" fillId="0" borderId="47" xfId="0" applyBorder="1"/>
    <xf numFmtId="0" fontId="13" fillId="0" borderId="0" xfId="0" applyFont="1" applyBorder="1"/>
    <xf numFmtId="0" fontId="4" fillId="0" borderId="6"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10" borderId="1"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11" fillId="10" borderId="10" xfId="0" applyFont="1" applyFill="1" applyBorder="1" applyAlignment="1">
      <alignment horizontal="center" vertical="center" wrapText="1"/>
    </xf>
    <xf numFmtId="0" fontId="19" fillId="13"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13" borderId="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1" fillId="0" borderId="6" xfId="0" applyFont="1" applyFill="1" applyBorder="1" applyAlignment="1">
      <alignment horizontal="center" vertical="center" wrapText="1"/>
    </xf>
    <xf numFmtId="49" fontId="19" fillId="0" borderId="6" xfId="0" applyNumberFormat="1" applyFont="1" applyFill="1" applyBorder="1" applyAlignment="1">
      <alignment horizontal="center" vertical="center" wrapText="1"/>
    </xf>
    <xf numFmtId="0" fontId="20" fillId="13" borderId="6" xfId="0" applyFont="1" applyFill="1" applyBorder="1" applyAlignment="1">
      <alignment horizontal="center" vertical="center" wrapText="1"/>
    </xf>
    <xf numFmtId="3" fontId="20" fillId="0" borderId="6" xfId="0" applyNumberFormat="1" applyFont="1" applyFill="1" applyBorder="1" applyAlignment="1">
      <alignment horizontal="center" vertical="center" wrapText="1"/>
    </xf>
    <xf numFmtId="9" fontId="4" fillId="0" borderId="10" xfId="13" applyFont="1" applyBorder="1" applyAlignment="1">
      <alignment horizontal="center" vertical="center" wrapText="1"/>
    </xf>
    <xf numFmtId="9" fontId="20" fillId="0" borderId="1" xfId="0" applyNumberFormat="1" applyFont="1" applyFill="1" applyBorder="1" applyAlignment="1">
      <alignment horizontal="center" vertical="center" wrapText="1"/>
    </xf>
    <xf numFmtId="1" fontId="4" fillId="1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9" fontId="11" fillId="0" borderId="10" xfId="0" applyNumberFormat="1" applyFont="1" applyFill="1" applyBorder="1" applyAlignment="1">
      <alignment horizontal="center" vertical="center" wrapText="1"/>
    </xf>
    <xf numFmtId="3" fontId="20" fillId="0" borderId="1" xfId="0" applyNumberFormat="1" applyFont="1" applyFill="1" applyBorder="1" applyAlignment="1">
      <alignment horizontal="center" vertical="center" wrapText="1"/>
    </xf>
    <xf numFmtId="0" fontId="20" fillId="0" borderId="15" xfId="0" applyFont="1" applyFill="1" applyBorder="1" applyAlignment="1">
      <alignment horizontal="center" vertical="center" wrapText="1"/>
    </xf>
    <xf numFmtId="3" fontId="20" fillId="0" borderId="15" xfId="0" applyNumberFormat="1" applyFont="1" applyFill="1" applyBorder="1" applyAlignment="1">
      <alignment horizontal="center" vertical="center" wrapText="1"/>
    </xf>
    <xf numFmtId="0" fontId="11" fillId="0" borderId="11" xfId="0" applyFont="1" applyBorder="1" applyAlignment="1">
      <alignment horizontal="center" vertical="center" wrapText="1"/>
    </xf>
    <xf numFmtId="0" fontId="19" fillId="0" borderId="13" xfId="0" applyFont="1" applyFill="1" applyBorder="1" applyAlignment="1">
      <alignment horizontal="center" vertical="center" wrapText="1"/>
    </xf>
    <xf numFmtId="0" fontId="19" fillId="0" borderId="20" xfId="0" applyFont="1" applyFill="1" applyBorder="1" applyAlignment="1">
      <alignment horizontal="center" vertical="center" wrapText="1"/>
    </xf>
    <xf numFmtId="3" fontId="20" fillId="0" borderId="20" xfId="0" applyNumberFormat="1" applyFont="1" applyFill="1" applyBorder="1" applyAlignment="1">
      <alignment horizontal="center" vertical="center" wrapText="1"/>
    </xf>
    <xf numFmtId="9" fontId="19" fillId="0" borderId="13" xfId="0" applyNumberFormat="1" applyFont="1" applyFill="1" applyBorder="1" applyAlignment="1">
      <alignment horizontal="center" vertical="center" wrapText="1"/>
    </xf>
    <xf numFmtId="1" fontId="4" fillId="10" borderId="13" xfId="0" applyNumberFormat="1" applyFont="1" applyFill="1" applyBorder="1" applyAlignment="1">
      <alignment horizontal="center" vertical="center" wrapText="1"/>
    </xf>
    <xf numFmtId="9" fontId="11" fillId="0" borderId="13" xfId="0" applyNumberFormat="1" applyFont="1" applyFill="1" applyBorder="1" applyAlignment="1">
      <alignment horizontal="center" vertical="center" wrapText="1"/>
    </xf>
    <xf numFmtId="3" fontId="20" fillId="0" borderId="13" xfId="0" applyNumberFormat="1" applyFont="1" applyFill="1" applyBorder="1" applyAlignment="1">
      <alignment horizontal="center" vertical="center" wrapText="1"/>
    </xf>
    <xf numFmtId="3" fontId="20" fillId="0" borderId="16"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3" xfId="0" applyNumberFormat="1" applyFont="1" applyBorder="1" applyAlignment="1">
      <alignment horizontal="center" vertical="center" wrapText="1"/>
    </xf>
    <xf numFmtId="10" fontId="4" fillId="0" borderId="1" xfId="0" applyNumberFormat="1" applyFont="1" applyFill="1" applyBorder="1" applyAlignment="1">
      <alignment horizontal="center" vertical="center" wrapText="1"/>
    </xf>
    <xf numFmtId="10" fontId="4" fillId="0" borderId="1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1" xfId="0" applyFont="1" applyBorder="1" applyAlignment="1">
      <alignment horizontal="center" vertical="center" wrapText="1"/>
    </xf>
    <xf numFmtId="9" fontId="4" fillId="0" borderId="51" xfId="0" applyNumberFormat="1" applyFont="1" applyBorder="1" applyAlignment="1">
      <alignment horizontal="center" vertical="center" wrapText="1"/>
    </xf>
    <xf numFmtId="9" fontId="4" fillId="0" borderId="50" xfId="0" applyNumberFormat="1" applyFont="1" applyBorder="1" applyAlignment="1">
      <alignment horizontal="center" vertical="center" wrapText="1"/>
    </xf>
    <xf numFmtId="0" fontId="4" fillId="0" borderId="6" xfId="0" applyFont="1" applyFill="1" applyBorder="1" applyAlignment="1">
      <alignment horizontal="justify" vertical="center" wrapText="1"/>
    </xf>
    <xf numFmtId="0" fontId="4" fillId="10" borderId="10" xfId="0" applyFont="1" applyFill="1" applyBorder="1" applyAlignment="1">
      <alignment horizontal="justify" vertical="center" wrapText="1"/>
    </xf>
    <xf numFmtId="0" fontId="4" fillId="10" borderId="1" xfId="0" applyFont="1" applyFill="1" applyBorder="1" applyAlignment="1">
      <alignment horizontal="justify" vertical="center" wrapText="1"/>
    </xf>
    <xf numFmtId="0" fontId="4" fillId="10" borderId="6" xfId="0" applyFont="1" applyFill="1" applyBorder="1" applyAlignment="1">
      <alignment horizontal="justify" vertical="center" wrapText="1"/>
    </xf>
    <xf numFmtId="0" fontId="11" fillId="0" borderId="10" xfId="0" applyFont="1" applyFill="1" applyBorder="1" applyAlignment="1">
      <alignment horizontal="justify" vertical="center" wrapText="1"/>
    </xf>
    <xf numFmtId="0" fontId="11" fillId="10" borderId="10" xfId="0" applyFont="1" applyFill="1" applyBorder="1" applyAlignment="1">
      <alignment horizontal="justify" vertical="center" wrapText="1"/>
    </xf>
    <xf numFmtId="0" fontId="19" fillId="0" borderId="6" xfId="0" applyFont="1" applyFill="1" applyBorder="1" applyAlignment="1">
      <alignment horizontal="justify" vertical="center" wrapText="1"/>
    </xf>
    <xf numFmtId="0" fontId="11" fillId="10" borderId="6" xfId="0" applyFont="1" applyFill="1" applyBorder="1" applyAlignment="1">
      <alignment horizontal="justify" vertical="center" wrapText="1"/>
    </xf>
    <xf numFmtId="0" fontId="19" fillId="0" borderId="1" xfId="0" applyFont="1" applyFill="1" applyBorder="1" applyAlignment="1">
      <alignment horizontal="justify" vertical="center" wrapText="1"/>
    </xf>
    <xf numFmtId="0" fontId="4" fillId="0" borderId="10" xfId="0" applyFont="1" applyFill="1" applyBorder="1" applyAlignment="1">
      <alignment horizontal="justify" vertical="center" wrapText="1"/>
    </xf>
    <xf numFmtId="0" fontId="20" fillId="0" borderId="6" xfId="0" applyFont="1" applyFill="1" applyBorder="1" applyAlignment="1">
      <alignment horizontal="justify" vertical="center" wrapText="1"/>
    </xf>
    <xf numFmtId="0" fontId="11" fillId="1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20" fillId="0" borderId="1" xfId="0" applyFont="1" applyFill="1" applyBorder="1" applyAlignment="1">
      <alignment horizontal="justify" vertical="center" wrapText="1"/>
    </xf>
    <xf numFmtId="0" fontId="20" fillId="0" borderId="15" xfId="0" applyFont="1" applyFill="1" applyBorder="1" applyAlignment="1">
      <alignment horizontal="justify" vertical="center" wrapText="1"/>
    </xf>
    <xf numFmtId="0" fontId="4" fillId="0" borderId="10"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2" xfId="0" applyFont="1" applyBorder="1" applyAlignment="1">
      <alignment horizontal="justify" vertical="center" wrapText="1"/>
    </xf>
    <xf numFmtId="0" fontId="11" fillId="0" borderId="6" xfId="0" applyFont="1" applyFill="1" applyBorder="1" applyAlignment="1">
      <alignment horizontal="justify" vertical="center" wrapText="1"/>
    </xf>
    <xf numFmtId="0" fontId="4" fillId="0" borderId="32" xfId="0" applyFont="1" applyFill="1" applyBorder="1" applyAlignment="1">
      <alignment horizontal="justify" vertical="center" wrapText="1"/>
    </xf>
    <xf numFmtId="0" fontId="4" fillId="0" borderId="19" xfId="0" applyFont="1" applyBorder="1" applyAlignment="1">
      <alignment horizontal="justify" vertical="center" wrapText="1"/>
    </xf>
    <xf numFmtId="0" fontId="14" fillId="0" borderId="10" xfId="0"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14" fillId="0" borderId="6" xfId="0" applyFont="1" applyFill="1" applyBorder="1" applyAlignment="1">
      <alignment horizontal="justify" vertical="center" wrapText="1"/>
    </xf>
    <xf numFmtId="0" fontId="4" fillId="0" borderId="15" xfId="0" applyFont="1" applyFill="1" applyBorder="1" applyAlignment="1">
      <alignment horizontal="justify" vertical="center" wrapText="1"/>
    </xf>
    <xf numFmtId="0" fontId="11" fillId="0" borderId="10" xfId="0" applyFont="1" applyBorder="1" applyAlignment="1">
      <alignment horizontal="justify" vertical="center" wrapText="1"/>
    </xf>
    <xf numFmtId="0" fontId="11" fillId="0" borderId="1" xfId="0" applyFont="1" applyFill="1" applyBorder="1" applyAlignment="1">
      <alignment horizontal="justify" vertical="center" wrapText="1"/>
    </xf>
    <xf numFmtId="0" fontId="11" fillId="0" borderId="6" xfId="0" applyFont="1" applyBorder="1" applyAlignment="1">
      <alignment horizontal="justify" vertical="center" wrapText="1"/>
    </xf>
    <xf numFmtId="0" fontId="11" fillId="12" borderId="1" xfId="0" applyFont="1" applyFill="1" applyBorder="1" applyAlignment="1">
      <alignment horizontal="justify" vertical="center" wrapText="1"/>
    </xf>
    <xf numFmtId="0" fontId="4" fillId="0" borderId="30" xfId="0" applyFont="1" applyBorder="1" applyAlignment="1">
      <alignment horizontal="justify" vertical="center" wrapText="1"/>
    </xf>
    <xf numFmtId="0" fontId="4" fillId="10" borderId="15" xfId="0" applyFont="1" applyFill="1" applyBorder="1" applyAlignment="1">
      <alignment horizontal="justify" vertical="center" wrapText="1"/>
    </xf>
    <xf numFmtId="0" fontId="4" fillId="0" borderId="30" xfId="0" applyFont="1" applyFill="1" applyBorder="1" applyAlignment="1">
      <alignment horizontal="justify"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5" fillId="9" borderId="17" xfId="0" applyFont="1" applyFill="1" applyBorder="1" applyAlignment="1">
      <alignment vertical="center" wrapText="1"/>
    </xf>
    <xf numFmtId="0" fontId="5" fillId="9" borderId="24" xfId="0" applyFont="1" applyFill="1" applyBorder="1" applyAlignment="1">
      <alignment vertical="center" wrapText="1"/>
    </xf>
    <xf numFmtId="0" fontId="5" fillId="9" borderId="18" xfId="0" applyFont="1" applyFill="1" applyBorder="1" applyAlignment="1">
      <alignment vertical="center" wrapText="1"/>
    </xf>
    <xf numFmtId="0" fontId="4" fillId="10" borderId="10" xfId="0" applyFont="1" applyFill="1" applyBorder="1" applyAlignment="1">
      <alignment horizontal="justify" vertical="center" wrapText="1"/>
    </xf>
    <xf numFmtId="0" fontId="4" fillId="10" borderId="1" xfId="0" applyFont="1" applyFill="1" applyBorder="1" applyAlignment="1">
      <alignment horizontal="justify" vertical="center" wrapText="1"/>
    </xf>
    <xf numFmtId="0" fontId="4" fillId="10" borderId="10"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18" fillId="9" borderId="17" xfId="0" applyFont="1" applyFill="1" applyBorder="1" applyAlignment="1">
      <alignment vertical="center" wrapText="1"/>
    </xf>
    <xf numFmtId="0" fontId="18" fillId="9" borderId="18" xfId="0" applyFont="1" applyFill="1" applyBorder="1" applyAlignment="1">
      <alignment vertical="center" wrapText="1"/>
    </xf>
    <xf numFmtId="0" fontId="18" fillId="9" borderId="24" xfId="0" applyFont="1" applyFill="1" applyBorder="1" applyAlignment="1">
      <alignment vertical="center" wrapText="1"/>
    </xf>
    <xf numFmtId="0" fontId="19" fillId="0" borderId="1" xfId="0" applyFont="1" applyFill="1" applyBorder="1" applyAlignment="1">
      <alignment horizontal="justify" vertical="center" wrapText="1"/>
    </xf>
    <xf numFmtId="0" fontId="19" fillId="0" borderId="6" xfId="0" applyFont="1" applyFill="1" applyBorder="1" applyAlignment="1">
      <alignment horizontal="justify" vertical="center" wrapText="1"/>
    </xf>
    <xf numFmtId="0" fontId="11" fillId="10" borderId="6"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11" fillId="10" borderId="10" xfId="0" applyFont="1" applyFill="1" applyBorder="1" applyAlignment="1">
      <alignment horizontal="justify" vertical="center" wrapText="1"/>
    </xf>
    <xf numFmtId="0" fontId="11" fillId="10" borderId="1" xfId="0" applyFont="1" applyFill="1" applyBorder="1" applyAlignment="1">
      <alignment horizontal="justify" vertical="center" wrapText="1"/>
    </xf>
    <xf numFmtId="0" fontId="5" fillId="6" borderId="10"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24" xfId="0" applyFont="1" applyFill="1" applyBorder="1" applyAlignment="1">
      <alignment horizontal="center" vertical="center"/>
    </xf>
    <xf numFmtId="0" fontId="4" fillId="4" borderId="1" xfId="0" applyFont="1" applyFill="1" applyBorder="1" applyAlignment="1">
      <alignment horizontal="left" vertical="center" wrapText="1"/>
    </xf>
    <xf numFmtId="0" fontId="4" fillId="11" borderId="1"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10" fillId="11" borderId="1" xfId="0" applyFont="1" applyFill="1" applyBorder="1" applyAlignment="1">
      <alignment horizontal="left" vertical="center" wrapText="1"/>
    </xf>
    <xf numFmtId="0" fontId="3" fillId="5" borderId="3" xfId="0" applyFont="1" applyFill="1" applyBorder="1" applyAlignment="1">
      <alignment horizontal="center" vertical="center"/>
    </xf>
    <xf numFmtId="0" fontId="3" fillId="5" borderId="5" xfId="0" applyFont="1" applyFill="1" applyBorder="1" applyAlignment="1">
      <alignment horizontal="center" vertical="center"/>
    </xf>
    <xf numFmtId="0" fontId="0" fillId="2" borderId="0" xfId="0" applyFill="1" applyAlignment="1">
      <alignment horizontal="center"/>
    </xf>
    <xf numFmtId="0" fontId="2" fillId="3" borderId="0" xfId="0" applyFont="1" applyFill="1" applyAlignment="1">
      <alignment horizontal="center" vertical="center"/>
    </xf>
    <xf numFmtId="0" fontId="3" fillId="3" borderId="3" xfId="0" applyFont="1" applyFill="1" applyBorder="1" applyAlignment="1">
      <alignment horizontal="left" vertical="center" wrapText="1"/>
    </xf>
    <xf numFmtId="0" fontId="3" fillId="3" borderId="25" xfId="0" applyFont="1" applyFill="1" applyBorder="1" applyAlignment="1">
      <alignment horizontal="left" vertical="center"/>
    </xf>
    <xf numFmtId="0" fontId="4" fillId="4" borderId="3"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3" xfId="0" applyFont="1" applyFill="1" applyBorder="1" applyAlignment="1">
      <alignment horizontal="left" vertical="center"/>
    </xf>
    <xf numFmtId="0" fontId="4" fillId="3" borderId="0" xfId="0" applyFont="1" applyFill="1" applyAlignment="1">
      <alignment horizontal="center"/>
    </xf>
    <xf numFmtId="0" fontId="12" fillId="10" borderId="10" xfId="0" applyFont="1" applyFill="1" applyBorder="1" applyAlignment="1">
      <alignment horizontal="justify" vertical="center" wrapText="1"/>
    </xf>
    <xf numFmtId="0" fontId="12" fillId="10" borderId="1" xfId="0" applyFont="1" applyFill="1" applyBorder="1" applyAlignment="1">
      <alignment horizontal="justify" vertical="center" wrapText="1"/>
    </xf>
    <xf numFmtId="0" fontId="5" fillId="9" borderId="19" xfId="0" applyFont="1" applyFill="1" applyBorder="1" applyAlignment="1">
      <alignment vertical="center" wrapText="1"/>
    </xf>
    <xf numFmtId="0" fontId="4" fillId="10" borderId="15" xfId="0" applyFont="1" applyFill="1" applyBorder="1" applyAlignment="1">
      <alignment horizontal="justify" vertical="center" wrapText="1"/>
    </xf>
    <xf numFmtId="0" fontId="4" fillId="10" borderId="15" xfId="0" applyFont="1" applyFill="1" applyBorder="1" applyAlignment="1">
      <alignment horizontal="center" vertical="center" wrapText="1"/>
    </xf>
    <xf numFmtId="0" fontId="4" fillId="10" borderId="34"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3" borderId="37" xfId="0" applyFont="1" applyFill="1" applyBorder="1" applyAlignment="1">
      <alignment horizontal="center"/>
    </xf>
    <xf numFmtId="0" fontId="4" fillId="3" borderId="48" xfId="0" applyFont="1" applyFill="1" applyBorder="1" applyAlignment="1">
      <alignment horizontal="center"/>
    </xf>
    <xf numFmtId="0" fontId="4" fillId="3" borderId="49" xfId="0" applyFont="1" applyFill="1" applyBorder="1" applyAlignment="1">
      <alignment horizontal="center"/>
    </xf>
    <xf numFmtId="0" fontId="4" fillId="0" borderId="1"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justify" vertical="center" wrapText="1"/>
    </xf>
    <xf numFmtId="0" fontId="4" fillId="0" borderId="1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justify" vertical="center" wrapText="1"/>
    </xf>
    <xf numFmtId="0" fontId="4" fillId="0" borderId="10" xfId="0" applyFont="1" applyBorder="1" applyAlignment="1">
      <alignment horizontal="center" vertical="center" wrapText="1"/>
    </xf>
    <xf numFmtId="0" fontId="4" fillId="0" borderId="6" xfId="0" applyFont="1" applyFill="1" applyBorder="1" applyAlignment="1">
      <alignment horizontal="justify" vertical="center" wrapText="1"/>
    </xf>
    <xf numFmtId="0" fontId="4" fillId="0" borderId="8" xfId="0" applyFont="1" applyFill="1" applyBorder="1" applyAlignment="1">
      <alignment horizontal="justify" vertical="center" wrapText="1"/>
    </xf>
    <xf numFmtId="0" fontId="4" fillId="4" borderId="5" xfId="0" applyFont="1" applyFill="1" applyBorder="1" applyAlignment="1">
      <alignment horizontal="left" vertical="center"/>
    </xf>
    <xf numFmtId="0" fontId="3" fillId="5" borderId="29" xfId="0" applyFont="1" applyFill="1" applyBorder="1" applyAlignment="1">
      <alignment horizontal="center" vertical="center"/>
    </xf>
    <xf numFmtId="0" fontId="3" fillId="5" borderId="26" xfId="0" applyFont="1" applyFill="1" applyBorder="1" applyAlignment="1">
      <alignment horizontal="center" vertical="center"/>
    </xf>
    <xf numFmtId="0" fontId="5" fillId="9" borderId="17" xfId="0" applyFont="1" applyFill="1" applyBorder="1" applyAlignment="1">
      <alignment horizontal="left" vertical="center" wrapText="1"/>
    </xf>
    <xf numFmtId="0" fontId="5" fillId="9" borderId="24" xfId="0" applyFont="1" applyFill="1" applyBorder="1" applyAlignment="1">
      <alignment horizontal="left" vertical="center" wrapText="1"/>
    </xf>
    <xf numFmtId="0" fontId="5" fillId="9" borderId="18" xfId="0" applyFont="1" applyFill="1" applyBorder="1" applyAlignment="1">
      <alignment horizontal="left" vertical="center" wrapText="1"/>
    </xf>
    <xf numFmtId="0" fontId="5" fillId="9" borderId="19" xfId="0" applyFont="1" applyFill="1" applyBorder="1" applyAlignment="1">
      <alignment horizontal="left" vertical="center" wrapText="1"/>
    </xf>
    <xf numFmtId="0" fontId="0" fillId="3" borderId="37" xfId="0" applyFill="1" applyBorder="1" applyAlignment="1">
      <alignment horizontal="center"/>
    </xf>
    <xf numFmtId="0" fontId="0" fillId="3" borderId="48" xfId="0" applyFill="1" applyBorder="1" applyAlignment="1">
      <alignment horizontal="center"/>
    </xf>
    <xf numFmtId="0" fontId="0" fillId="3" borderId="49" xfId="0" applyFill="1" applyBorder="1" applyAlignment="1">
      <alignment horizontal="center"/>
    </xf>
    <xf numFmtId="0" fontId="4" fillId="0" borderId="3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0" xfId="0" applyFont="1" applyBorder="1" applyAlignment="1">
      <alignment horizontal="center" vertical="center" wrapText="1"/>
    </xf>
    <xf numFmtId="0" fontId="4" fillId="4" borderId="1" xfId="0" applyFont="1" applyFill="1" applyBorder="1" applyAlignment="1">
      <alignment horizontal="left" vertical="center"/>
    </xf>
    <xf numFmtId="0" fontId="3" fillId="3" borderId="9"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3" borderId="37" xfId="0" applyFont="1" applyFill="1" applyBorder="1" applyAlignment="1">
      <alignment horizontal="left" vertical="center" wrapText="1"/>
    </xf>
    <xf numFmtId="0" fontId="4" fillId="4" borderId="25" xfId="0" applyFont="1" applyFill="1" applyBorder="1" applyAlignment="1">
      <alignment horizontal="left" vertical="center"/>
    </xf>
    <xf numFmtId="0" fontId="4" fillId="4" borderId="28" xfId="0" applyFont="1" applyFill="1" applyBorder="1" applyAlignment="1">
      <alignment horizontal="left" vertical="center"/>
    </xf>
    <xf numFmtId="0" fontId="3" fillId="3" borderId="4" xfId="0" applyFont="1" applyFill="1" applyBorder="1" applyAlignment="1">
      <alignment horizontal="left" vertical="center" wrapText="1"/>
    </xf>
    <xf numFmtId="0" fontId="4" fillId="4" borderId="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0" borderId="10"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3" borderId="0" xfId="0" applyFill="1" applyAlignment="1">
      <alignment horizontal="center"/>
    </xf>
    <xf numFmtId="0" fontId="4" fillId="0" borderId="17"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5" fillId="9" borderId="23" xfId="0" applyFont="1" applyFill="1" applyBorder="1" applyAlignment="1">
      <alignment horizontal="left" vertical="center" wrapText="1"/>
    </xf>
    <xf numFmtId="0" fontId="5" fillId="9" borderId="21" xfId="0" applyFont="1" applyFill="1" applyBorder="1" applyAlignment="1">
      <alignment horizontal="left" vertical="center" wrapText="1"/>
    </xf>
    <xf numFmtId="0" fontId="5" fillId="9" borderId="22" xfId="0" applyFont="1" applyFill="1" applyBorder="1" applyAlignment="1">
      <alignment horizontal="left" vertical="center" wrapText="1"/>
    </xf>
    <xf numFmtId="0" fontId="4" fillId="0" borderId="32"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4" borderId="4" xfId="0" applyFont="1" applyFill="1" applyBorder="1" applyAlignment="1">
      <alignment horizontal="left" vertical="center" wrapText="1"/>
    </xf>
    <xf numFmtId="0" fontId="5" fillId="6" borderId="1" xfId="0" applyFont="1" applyFill="1" applyBorder="1" applyAlignment="1">
      <alignment horizontal="center" vertical="center"/>
    </xf>
    <xf numFmtId="0" fontId="5" fillId="6" borderId="6" xfId="0" applyFont="1" applyFill="1" applyBorder="1" applyAlignment="1">
      <alignment horizontal="center" vertical="center"/>
    </xf>
    <xf numFmtId="0" fontId="4" fillId="0" borderId="17" xfId="0" applyFont="1" applyFill="1" applyBorder="1" applyAlignment="1">
      <alignment horizontal="justify" vertical="center" wrapText="1"/>
    </xf>
    <xf numFmtId="0" fontId="4" fillId="0" borderId="18" xfId="0" applyFont="1" applyFill="1" applyBorder="1" applyAlignment="1">
      <alignment horizontal="justify" vertical="center" wrapText="1"/>
    </xf>
    <xf numFmtId="0" fontId="4" fillId="0" borderId="24" xfId="0" applyFont="1" applyFill="1" applyBorder="1" applyAlignment="1">
      <alignment horizontal="justify" vertical="center" wrapText="1"/>
    </xf>
    <xf numFmtId="0" fontId="5" fillId="9" borderId="52" xfId="0" applyFont="1" applyFill="1" applyBorder="1" applyAlignment="1">
      <alignment horizontal="center" vertical="center" wrapText="1"/>
    </xf>
    <xf numFmtId="0" fontId="5" fillId="9" borderId="53" xfId="0" applyFont="1" applyFill="1" applyBorder="1" applyAlignment="1">
      <alignment horizontal="center" vertical="center" wrapText="1"/>
    </xf>
    <xf numFmtId="0" fontId="5" fillId="9" borderId="54" xfId="0" applyFont="1" applyFill="1" applyBorder="1" applyAlignment="1">
      <alignment horizontal="center" vertical="center" wrapText="1"/>
    </xf>
    <xf numFmtId="0" fontId="5" fillId="9" borderId="55" xfId="0" applyFont="1" applyFill="1" applyBorder="1" applyAlignment="1">
      <alignment horizontal="center" vertical="center" wrapText="1"/>
    </xf>
    <xf numFmtId="0" fontId="5" fillId="9" borderId="56"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15" xfId="0" applyFont="1" applyFill="1" applyBorder="1" applyAlignment="1">
      <alignment horizontal="justify" vertical="center" wrapText="1"/>
    </xf>
    <xf numFmtId="0" fontId="4" fillId="0" borderId="15" xfId="0" applyFont="1" applyFill="1" applyBorder="1" applyAlignment="1">
      <alignment horizontal="center" vertical="center" wrapText="1"/>
    </xf>
    <xf numFmtId="0" fontId="4" fillId="3" borderId="46" xfId="0" applyFont="1" applyFill="1" applyBorder="1" applyAlignment="1">
      <alignment horizontal="center"/>
    </xf>
    <xf numFmtId="0" fontId="4" fillId="3" borderId="0" xfId="0" applyFont="1" applyFill="1" applyBorder="1" applyAlignment="1">
      <alignment horizontal="center"/>
    </xf>
    <xf numFmtId="0" fontId="4" fillId="3" borderId="47" xfId="0" applyFont="1" applyFill="1" applyBorder="1" applyAlignment="1">
      <alignment horizontal="center"/>
    </xf>
    <xf numFmtId="0" fontId="3" fillId="7" borderId="4"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5" fillId="6" borderId="7" xfId="0" applyFont="1" applyFill="1" applyBorder="1" applyAlignment="1">
      <alignment horizontal="center" vertical="center"/>
    </xf>
    <xf numFmtId="0" fontId="4" fillId="0"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9" borderId="38"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4" fillId="10" borderId="30" xfId="0" applyFont="1" applyFill="1" applyBorder="1" applyAlignment="1">
      <alignment horizontal="center" vertical="center" wrapText="1"/>
    </xf>
    <xf numFmtId="0" fontId="4" fillId="10" borderId="6" xfId="0" applyFont="1" applyFill="1" applyBorder="1" applyAlignment="1">
      <alignment horizontal="justify" vertical="center" wrapText="1"/>
    </xf>
    <xf numFmtId="0" fontId="4" fillId="10" borderId="6" xfId="0" applyFont="1" applyFill="1" applyBorder="1" applyAlignment="1">
      <alignment horizontal="center" vertical="center" wrapText="1"/>
    </xf>
    <xf numFmtId="0" fontId="4" fillId="10" borderId="7" xfId="0" applyFont="1" applyFill="1" applyBorder="1" applyAlignment="1">
      <alignment horizontal="center" vertical="center"/>
    </xf>
    <xf numFmtId="0" fontId="4" fillId="10" borderId="8"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2" xfId="0" applyFont="1" applyFill="1" applyBorder="1" applyAlignment="1">
      <alignment horizontal="center" vertical="center"/>
    </xf>
    <xf numFmtId="0" fontId="3" fillId="7" borderId="40" xfId="0" applyFont="1" applyFill="1" applyBorder="1" applyAlignment="1">
      <alignment horizontal="center" vertical="center" wrapText="1"/>
    </xf>
    <xf numFmtId="0" fontId="3" fillId="7" borderId="41" xfId="0" applyFont="1" applyFill="1" applyBorder="1" applyAlignment="1">
      <alignment horizontal="center" vertical="center" wrapText="1"/>
    </xf>
    <xf numFmtId="0" fontId="3" fillId="7" borderId="42"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4" fillId="4" borderId="4" xfId="0" applyFont="1" applyFill="1" applyBorder="1" applyAlignment="1">
      <alignment horizontal="left" vertical="center"/>
    </xf>
    <xf numFmtId="0" fontId="3" fillId="7" borderId="45"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4" borderId="29"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4" fillId="4" borderId="6" xfId="0" applyFont="1" applyFill="1" applyBorder="1" applyAlignment="1">
      <alignment horizontal="left" vertical="center" wrapText="1"/>
    </xf>
    <xf numFmtId="0" fontId="5" fillId="6" borderId="14" xfId="0" applyFont="1" applyFill="1" applyBorder="1" applyAlignment="1">
      <alignment horizontal="center" vertical="center"/>
    </xf>
    <xf numFmtId="0" fontId="5" fillId="6" borderId="8" xfId="0" applyFont="1" applyFill="1" applyBorder="1" applyAlignment="1">
      <alignment horizontal="center" vertical="center" wrapText="1"/>
    </xf>
    <xf numFmtId="0" fontId="5" fillId="9" borderId="9" xfId="0" applyFont="1" applyFill="1" applyBorder="1" applyAlignment="1">
      <alignment horizontal="left" vertical="center" wrapText="1"/>
    </xf>
    <xf numFmtId="0" fontId="5" fillId="9" borderId="12" xfId="0" applyFont="1" applyFill="1" applyBorder="1" applyAlignment="1">
      <alignment horizontal="left" vertical="center" wrapText="1"/>
    </xf>
    <xf numFmtId="0" fontId="5" fillId="9" borderId="14" xfId="0" applyFont="1" applyFill="1" applyBorder="1" applyAlignment="1">
      <alignment horizontal="left" vertical="center" wrapText="1"/>
    </xf>
    <xf numFmtId="0" fontId="5" fillId="9" borderId="38" xfId="0" applyFont="1" applyFill="1" applyBorder="1" applyAlignment="1">
      <alignment horizontal="left" vertical="center" wrapText="1"/>
    </xf>
    <xf numFmtId="0" fontId="4" fillId="0" borderId="1" xfId="0" applyFont="1" applyBorder="1" applyAlignment="1">
      <alignment horizontal="center" vertical="top" wrapText="1"/>
    </xf>
  </cellXfs>
  <cellStyles count="14">
    <cellStyle name="Hipervínculo" xfId="11" builtinId="8" hidden="1"/>
    <cellStyle name="Hipervínculo" xfId="9" builtinId="8" hidden="1"/>
    <cellStyle name="Hipervínculo" xfId="5" builtinId="8" hidden="1"/>
    <cellStyle name="Hipervínculo" xfId="7" builtinId="8" hidden="1"/>
    <cellStyle name="Hipervínculo" xfId="1" builtinId="8" hidden="1"/>
    <cellStyle name="Hipervínculo" xfId="3" builtinId="8" hidden="1"/>
    <cellStyle name="Hipervínculo visitado" xfId="12" builtinId="9" hidden="1"/>
    <cellStyle name="Hipervínculo visitado" xfId="10" builtinId="9" hidden="1"/>
    <cellStyle name="Hipervínculo visitado" xfId="4" builtinId="9" hidden="1"/>
    <cellStyle name="Hipervínculo visitado" xfId="6" builtinId="9" hidden="1"/>
    <cellStyle name="Hipervínculo visitado" xfId="8" builtinId="9" hidden="1"/>
    <cellStyle name="Hipervínculo visitado" xfId="2" builtinId="9" hidden="1"/>
    <cellStyle name="Normal" xfId="0" builtinId="0"/>
    <cellStyle name="Porcentaje" xfId="13" builtinId="5"/>
  </cellStyles>
  <dxfs count="0"/>
  <tableStyles count="0" defaultTableStyle="TableStyleMedium9" defaultPivotStyle="PivotStyleMedium7"/>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de%20Inversio&#769;n%20PEDI%202021-2027%20v_Oct%20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cbook/Desktop/1.%20UTS/6.%20SIG/Users/macbook/Documents/D:/Users/macbook/Downloads/Plan%20de%20Inversio&#769;n%20PEDI%202021-2027%20v_Oct%2030%20(versio&#769;n%20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tabSelected="1" view="pageBreakPreview" zoomScaleNormal="100" zoomScaleSheetLayoutView="100" zoomScalePageLayoutView="80" workbookViewId="0">
      <selection activeCell="A2" sqref="A2:P2"/>
    </sheetView>
  </sheetViews>
  <sheetFormatPr baseColWidth="10" defaultColWidth="11" defaultRowHeight="15.75"/>
  <cols>
    <col min="1" max="1" width="18.875" customWidth="1"/>
    <col min="2" max="2" width="34.875" customWidth="1"/>
    <col min="3" max="3" width="23.5" customWidth="1"/>
    <col min="4" max="4" width="8.875" customWidth="1"/>
    <col min="5" max="5" width="11.5" customWidth="1"/>
    <col min="6" max="6" width="23.625" customWidth="1"/>
    <col min="7" max="7" width="14.875" customWidth="1"/>
    <col min="8" max="8" width="19.5" customWidth="1"/>
    <col min="9" max="9" width="11.5" customWidth="1"/>
    <col min="10" max="16" width="6.375" customWidth="1"/>
    <col min="17" max="17" width="13.375" customWidth="1"/>
  </cols>
  <sheetData>
    <row r="1" spans="1:16" ht="6.95" customHeight="1">
      <c r="A1" s="267"/>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42" customHeight="1">
      <c r="A4" s="1" t="s">
        <v>1</v>
      </c>
      <c r="B4" s="2" t="s">
        <v>2</v>
      </c>
      <c r="C4" s="269" t="s">
        <v>3</v>
      </c>
      <c r="D4" s="269"/>
      <c r="E4" s="273" t="s">
        <v>4</v>
      </c>
      <c r="F4" s="273"/>
      <c r="G4" s="270" t="s">
        <v>5</v>
      </c>
      <c r="H4" s="270"/>
      <c r="I4" s="270"/>
      <c r="J4" s="271" t="s">
        <v>537</v>
      </c>
      <c r="K4" s="271"/>
      <c r="L4" s="271"/>
      <c r="M4" s="271"/>
      <c r="N4" s="271"/>
      <c r="O4" s="271"/>
      <c r="P4" s="272"/>
    </row>
    <row r="5" spans="1:16">
      <c r="A5" s="265"/>
      <c r="B5" s="265"/>
      <c r="C5" s="265"/>
      <c r="D5" s="265"/>
      <c r="E5" s="265"/>
      <c r="F5" s="265"/>
      <c r="G5" s="265"/>
      <c r="H5" s="265"/>
      <c r="I5" s="265"/>
      <c r="J5" s="265"/>
      <c r="K5" s="265"/>
      <c r="L5" s="265"/>
      <c r="M5" s="265"/>
      <c r="N5" s="265"/>
      <c r="O5" s="265"/>
      <c r="P5" s="266"/>
    </row>
    <row r="6" spans="1:16" ht="42" customHeight="1">
      <c r="A6" s="261" t="s">
        <v>6</v>
      </c>
      <c r="B6" s="4" t="s">
        <v>7</v>
      </c>
      <c r="C6" s="257" t="s">
        <v>8</v>
      </c>
      <c r="D6" s="257"/>
      <c r="E6" s="257"/>
      <c r="F6" s="257"/>
      <c r="G6" s="258" t="s">
        <v>9</v>
      </c>
      <c r="H6" s="258"/>
      <c r="I6" s="258"/>
      <c r="J6" s="264" t="s">
        <v>10</v>
      </c>
      <c r="K6" s="264"/>
      <c r="L6" s="264"/>
      <c r="M6" s="264"/>
      <c r="N6" s="264"/>
      <c r="O6" s="264"/>
      <c r="P6" s="264"/>
    </row>
    <row r="7" spans="1:16" ht="38.1" customHeight="1">
      <c r="A7" s="262"/>
      <c r="B7" s="4" t="s">
        <v>11</v>
      </c>
      <c r="C7" s="257" t="s">
        <v>12</v>
      </c>
      <c r="D7" s="257"/>
      <c r="E7" s="257"/>
      <c r="F7" s="257"/>
      <c r="G7" s="258" t="s">
        <v>13</v>
      </c>
      <c r="H7" s="258"/>
      <c r="I7" s="258"/>
      <c r="J7" s="258" t="s">
        <v>14</v>
      </c>
      <c r="K7" s="258"/>
      <c r="L7" s="258"/>
      <c r="M7" s="258"/>
      <c r="N7" s="258"/>
      <c r="O7" s="258"/>
      <c r="P7" s="258"/>
    </row>
    <row r="8" spans="1:16" ht="33.950000000000003" customHeight="1">
      <c r="A8" s="263"/>
      <c r="B8" s="4" t="s">
        <v>15</v>
      </c>
      <c r="C8" s="257" t="s">
        <v>16</v>
      </c>
      <c r="D8" s="257"/>
      <c r="E8" s="257"/>
      <c r="F8" s="257"/>
      <c r="G8" s="258"/>
      <c r="H8" s="258"/>
      <c r="I8" s="258"/>
      <c r="J8" s="258"/>
      <c r="K8" s="258"/>
      <c r="L8" s="258"/>
      <c r="M8" s="258"/>
      <c r="N8" s="258"/>
      <c r="O8" s="258"/>
      <c r="P8" s="258"/>
    </row>
    <row r="9" spans="1:16" ht="30.95" customHeight="1">
      <c r="A9" s="259" t="s">
        <v>17</v>
      </c>
      <c r="B9" s="4" t="s">
        <v>18</v>
      </c>
      <c r="C9" s="257" t="s">
        <v>19</v>
      </c>
      <c r="D9" s="257"/>
      <c r="E9" s="257"/>
      <c r="F9" s="257"/>
      <c r="G9" s="258" t="s">
        <v>20</v>
      </c>
      <c r="H9" s="258"/>
      <c r="I9" s="258"/>
      <c r="J9" s="258" t="s">
        <v>21</v>
      </c>
      <c r="K9" s="258"/>
      <c r="L9" s="258"/>
      <c r="M9" s="258"/>
      <c r="N9" s="258"/>
      <c r="O9" s="258"/>
      <c r="P9" s="258"/>
    </row>
    <row r="10" spans="1:16" ht="42.75" customHeight="1">
      <c r="A10" s="260"/>
      <c r="B10" s="28" t="s">
        <v>22</v>
      </c>
      <c r="C10" s="258" t="s">
        <v>23</v>
      </c>
      <c r="D10" s="258"/>
      <c r="E10" s="258"/>
      <c r="F10" s="258"/>
      <c r="G10" s="258" t="s">
        <v>24</v>
      </c>
      <c r="H10" s="258"/>
      <c r="I10" s="258"/>
      <c r="J10" s="258" t="s">
        <v>25</v>
      </c>
      <c r="K10" s="258"/>
      <c r="L10" s="258"/>
      <c r="M10" s="258"/>
      <c r="N10" s="258"/>
      <c r="O10" s="258"/>
      <c r="P10" s="258"/>
    </row>
    <row r="11" spans="1:16" ht="12" customHeight="1" thickBot="1">
      <c r="A11" s="29"/>
      <c r="B11" s="29"/>
      <c r="C11" s="29"/>
      <c r="D11" s="29"/>
      <c r="E11" s="29"/>
      <c r="F11" s="29"/>
      <c r="G11" s="29"/>
      <c r="H11" s="29"/>
      <c r="I11" s="29"/>
      <c r="J11" s="29"/>
      <c r="K11" s="29"/>
      <c r="L11" s="29"/>
      <c r="M11" s="29"/>
      <c r="N11" s="29"/>
      <c r="O11" s="29"/>
      <c r="P11" s="29"/>
    </row>
    <row r="12" spans="1:16">
      <c r="A12" s="255" t="s">
        <v>26</v>
      </c>
      <c r="B12" s="247" t="s">
        <v>27</v>
      </c>
      <c r="C12" s="247" t="s">
        <v>28</v>
      </c>
      <c r="D12" s="247" t="s">
        <v>29</v>
      </c>
      <c r="E12" s="251" t="s">
        <v>30</v>
      </c>
      <c r="F12" s="251" t="s">
        <v>31</v>
      </c>
      <c r="G12" s="247" t="s">
        <v>32</v>
      </c>
      <c r="H12" s="247" t="s">
        <v>426</v>
      </c>
      <c r="I12" s="251" t="s">
        <v>33</v>
      </c>
      <c r="J12" s="253" t="s">
        <v>34</v>
      </c>
      <c r="K12" s="253"/>
      <c r="L12" s="253"/>
      <c r="M12" s="253"/>
      <c r="N12" s="253"/>
      <c r="O12" s="253"/>
      <c r="P12" s="254"/>
    </row>
    <row r="13" spans="1:16" ht="16.5" thickBot="1">
      <c r="A13" s="256"/>
      <c r="B13" s="248"/>
      <c r="C13" s="248"/>
      <c r="D13" s="248"/>
      <c r="E13" s="252"/>
      <c r="F13" s="252"/>
      <c r="G13" s="248"/>
      <c r="H13" s="248"/>
      <c r="I13" s="252"/>
      <c r="J13" s="5">
        <v>2021</v>
      </c>
      <c r="K13" s="5">
        <v>2022</v>
      </c>
      <c r="L13" s="5">
        <v>2023</v>
      </c>
      <c r="M13" s="5">
        <v>2024</v>
      </c>
      <c r="N13" s="5">
        <v>2025</v>
      </c>
      <c r="O13" s="5">
        <v>2026</v>
      </c>
      <c r="P13" s="133">
        <v>2027</v>
      </c>
    </row>
    <row r="14" spans="1:16" ht="57.75" customHeight="1">
      <c r="A14" s="233" t="s">
        <v>548</v>
      </c>
      <c r="B14" s="249" t="s">
        <v>549</v>
      </c>
      <c r="C14" s="238" t="s">
        <v>671</v>
      </c>
      <c r="D14" s="238" t="s">
        <v>506</v>
      </c>
      <c r="E14" s="238" t="s">
        <v>36</v>
      </c>
      <c r="F14" s="196" t="s">
        <v>550</v>
      </c>
      <c r="G14" s="148" t="s">
        <v>37</v>
      </c>
      <c r="H14" s="148" t="s">
        <v>38</v>
      </c>
      <c r="I14" s="30">
        <v>0.1</v>
      </c>
      <c r="J14" s="11">
        <v>0.2</v>
      </c>
      <c r="K14" s="11">
        <v>0.3</v>
      </c>
      <c r="L14" s="11">
        <v>0.35</v>
      </c>
      <c r="M14" s="11">
        <v>0.4</v>
      </c>
      <c r="N14" s="11">
        <v>0.45</v>
      </c>
      <c r="O14" s="11">
        <v>0.5</v>
      </c>
      <c r="P14" s="31">
        <v>0.5</v>
      </c>
    </row>
    <row r="15" spans="1:16" ht="57.75" customHeight="1">
      <c r="A15" s="235"/>
      <c r="B15" s="250"/>
      <c r="C15" s="239"/>
      <c r="D15" s="239"/>
      <c r="E15" s="239"/>
      <c r="F15" s="197" t="s">
        <v>551</v>
      </c>
      <c r="G15" s="147" t="s">
        <v>37</v>
      </c>
      <c r="H15" s="147" t="s">
        <v>38</v>
      </c>
      <c r="I15" s="45">
        <v>0.15</v>
      </c>
      <c r="J15" s="32">
        <v>0.2</v>
      </c>
      <c r="K15" s="32">
        <v>0.3</v>
      </c>
      <c r="L15" s="32">
        <v>0.35</v>
      </c>
      <c r="M15" s="32">
        <v>0.4</v>
      </c>
      <c r="N15" s="32">
        <v>0.45</v>
      </c>
      <c r="O15" s="32">
        <v>0.5</v>
      </c>
      <c r="P15" s="33">
        <v>0.5</v>
      </c>
    </row>
    <row r="16" spans="1:16" ht="49.5" customHeight="1" thickBot="1">
      <c r="A16" s="234"/>
      <c r="B16" s="195" t="s">
        <v>552</v>
      </c>
      <c r="C16" s="146" t="s">
        <v>553</v>
      </c>
      <c r="D16" s="146" t="s">
        <v>554</v>
      </c>
      <c r="E16" s="146" t="s">
        <v>39</v>
      </c>
      <c r="F16" s="195" t="s">
        <v>555</v>
      </c>
      <c r="G16" s="149" t="s">
        <v>38</v>
      </c>
      <c r="H16" s="149" t="s">
        <v>38</v>
      </c>
      <c r="I16" s="149">
        <v>0</v>
      </c>
      <c r="J16" s="149">
        <v>1</v>
      </c>
      <c r="K16" s="149">
        <v>2</v>
      </c>
      <c r="L16" s="149">
        <v>2</v>
      </c>
      <c r="M16" s="149">
        <v>2</v>
      </c>
      <c r="N16" s="149">
        <v>3</v>
      </c>
      <c r="O16" s="149">
        <v>3</v>
      </c>
      <c r="P16" s="27">
        <v>3</v>
      </c>
    </row>
    <row r="17" spans="1:16" ht="69" customHeight="1">
      <c r="A17" s="233" t="s">
        <v>556</v>
      </c>
      <c r="B17" s="196" t="s">
        <v>557</v>
      </c>
      <c r="C17" s="152" t="s">
        <v>673</v>
      </c>
      <c r="D17" s="152" t="s">
        <v>491</v>
      </c>
      <c r="E17" s="152" t="s">
        <v>36</v>
      </c>
      <c r="F17" s="196" t="s">
        <v>558</v>
      </c>
      <c r="G17" s="148" t="s">
        <v>38</v>
      </c>
      <c r="H17" s="148" t="s">
        <v>38</v>
      </c>
      <c r="I17" s="30">
        <v>0.08</v>
      </c>
      <c r="J17" s="11">
        <v>0.1</v>
      </c>
      <c r="K17" s="11">
        <v>0.1</v>
      </c>
      <c r="L17" s="11">
        <v>0.2</v>
      </c>
      <c r="M17" s="11">
        <v>0.2</v>
      </c>
      <c r="N17" s="11">
        <v>0.3</v>
      </c>
      <c r="O17" s="11">
        <v>0.3</v>
      </c>
      <c r="P17" s="31">
        <v>0.4</v>
      </c>
    </row>
    <row r="18" spans="1:16" ht="103.5" customHeight="1">
      <c r="A18" s="235"/>
      <c r="B18" s="197" t="s">
        <v>559</v>
      </c>
      <c r="C18" s="150" t="s">
        <v>687</v>
      </c>
      <c r="D18" s="150" t="s">
        <v>560</v>
      </c>
      <c r="E18" s="150" t="s">
        <v>36</v>
      </c>
      <c r="F18" s="197" t="s">
        <v>561</v>
      </c>
      <c r="G18" s="147" t="s">
        <v>37</v>
      </c>
      <c r="H18" s="147" t="s">
        <v>38</v>
      </c>
      <c r="I18" s="32">
        <v>0.05</v>
      </c>
      <c r="J18" s="32">
        <v>0.1</v>
      </c>
      <c r="K18" s="32">
        <v>0.1</v>
      </c>
      <c r="L18" s="32">
        <v>0.15</v>
      </c>
      <c r="M18" s="32">
        <v>0.2</v>
      </c>
      <c r="N18" s="32">
        <v>0.25</v>
      </c>
      <c r="O18" s="32">
        <v>0.3</v>
      </c>
      <c r="P18" s="33">
        <v>0.3</v>
      </c>
    </row>
    <row r="19" spans="1:16" ht="81.75" customHeight="1" thickBot="1">
      <c r="A19" s="234"/>
      <c r="B19" s="198" t="s">
        <v>562</v>
      </c>
      <c r="C19" s="151" t="s">
        <v>563</v>
      </c>
      <c r="D19" s="151" t="s">
        <v>491</v>
      </c>
      <c r="E19" s="151" t="s">
        <v>39</v>
      </c>
      <c r="F19" s="202" t="s">
        <v>564</v>
      </c>
      <c r="G19" s="149" t="s">
        <v>38</v>
      </c>
      <c r="H19" s="149" t="s">
        <v>38</v>
      </c>
      <c r="I19" s="149" t="s">
        <v>565</v>
      </c>
      <c r="J19" s="149">
        <v>0</v>
      </c>
      <c r="K19" s="149">
        <v>4</v>
      </c>
      <c r="L19" s="149">
        <v>2</v>
      </c>
      <c r="M19" s="149">
        <v>2</v>
      </c>
      <c r="N19" s="149">
        <v>2</v>
      </c>
      <c r="O19" s="149">
        <v>2</v>
      </c>
      <c r="P19" s="27">
        <v>2</v>
      </c>
    </row>
    <row r="20" spans="1:16" ht="70.5" customHeight="1">
      <c r="A20" s="240" t="s">
        <v>566</v>
      </c>
      <c r="B20" s="199" t="s">
        <v>567</v>
      </c>
      <c r="C20" s="153" t="s">
        <v>553</v>
      </c>
      <c r="D20" s="153" t="s">
        <v>491</v>
      </c>
      <c r="E20" s="153" t="s">
        <v>39</v>
      </c>
      <c r="F20" s="199" t="s">
        <v>568</v>
      </c>
      <c r="G20" s="35" t="s">
        <v>38</v>
      </c>
      <c r="H20" s="148" t="s">
        <v>38</v>
      </c>
      <c r="I20" s="11" t="s">
        <v>569</v>
      </c>
      <c r="J20" s="35">
        <v>1</v>
      </c>
      <c r="K20" s="35">
        <v>2</v>
      </c>
      <c r="L20" s="35">
        <v>3</v>
      </c>
      <c r="M20" s="35">
        <v>3</v>
      </c>
      <c r="N20" s="35">
        <v>4</v>
      </c>
      <c r="O20" s="35">
        <v>4</v>
      </c>
      <c r="P20" s="173">
        <v>4</v>
      </c>
    </row>
    <row r="21" spans="1:16" ht="61.5" customHeight="1">
      <c r="A21" s="241"/>
      <c r="B21" s="243" t="s">
        <v>570</v>
      </c>
      <c r="C21" s="89" t="s">
        <v>553</v>
      </c>
      <c r="D21" s="245" t="s">
        <v>491</v>
      </c>
      <c r="E21" s="154" t="s">
        <v>36</v>
      </c>
      <c r="F21" s="203" t="s">
        <v>571</v>
      </c>
      <c r="G21" s="155" t="s">
        <v>38</v>
      </c>
      <c r="H21" s="156" t="s">
        <v>144</v>
      </c>
      <c r="I21" s="157" t="s">
        <v>572</v>
      </c>
      <c r="J21" s="155" t="s">
        <v>573</v>
      </c>
      <c r="K21" s="155" t="s">
        <v>574</v>
      </c>
      <c r="L21" s="155" t="s">
        <v>575</v>
      </c>
      <c r="M21" s="155" t="s">
        <v>576</v>
      </c>
      <c r="N21" s="155" t="s">
        <v>577</v>
      </c>
      <c r="O21" s="155" t="s">
        <v>578</v>
      </c>
      <c r="P21" s="174" t="s">
        <v>579</v>
      </c>
    </row>
    <row r="22" spans="1:16" ht="61.5" customHeight="1" thickBot="1">
      <c r="A22" s="242"/>
      <c r="B22" s="244"/>
      <c r="C22" s="128" t="s">
        <v>553</v>
      </c>
      <c r="D22" s="246"/>
      <c r="E22" s="158" t="s">
        <v>36</v>
      </c>
      <c r="F22" s="201" t="s">
        <v>580</v>
      </c>
      <c r="G22" s="159" t="s">
        <v>38</v>
      </c>
      <c r="H22" s="160" t="s">
        <v>38</v>
      </c>
      <c r="I22" s="161" t="s">
        <v>581</v>
      </c>
      <c r="J22" s="162" t="s">
        <v>582</v>
      </c>
      <c r="K22" s="162" t="s">
        <v>583</v>
      </c>
      <c r="L22" s="159" t="s">
        <v>584</v>
      </c>
      <c r="M22" s="159" t="s">
        <v>585</v>
      </c>
      <c r="N22" s="159" t="s">
        <v>586</v>
      </c>
      <c r="O22" s="159" t="s">
        <v>587</v>
      </c>
      <c r="P22" s="175" t="s">
        <v>588</v>
      </c>
    </row>
    <row r="23" spans="1:16" ht="114.75" customHeight="1">
      <c r="A23" s="233" t="s">
        <v>589</v>
      </c>
      <c r="B23" s="200" t="s">
        <v>698</v>
      </c>
      <c r="C23" s="153" t="s">
        <v>770</v>
      </c>
      <c r="D23" s="153" t="s">
        <v>504</v>
      </c>
      <c r="E23" s="152" t="s">
        <v>39</v>
      </c>
      <c r="F23" s="204" t="s">
        <v>668</v>
      </c>
      <c r="G23" s="182" t="s">
        <v>38</v>
      </c>
      <c r="H23" s="182" t="s">
        <v>38</v>
      </c>
      <c r="I23" s="182">
        <v>6</v>
      </c>
      <c r="J23" s="182">
        <v>3</v>
      </c>
      <c r="K23" s="182">
        <v>3</v>
      </c>
      <c r="L23" s="182">
        <v>3</v>
      </c>
      <c r="M23" s="182">
        <v>7</v>
      </c>
      <c r="N23" s="182">
        <v>9</v>
      </c>
      <c r="O23" s="182">
        <v>3</v>
      </c>
      <c r="P23" s="18">
        <v>3</v>
      </c>
    </row>
    <row r="24" spans="1:16" ht="64.5" customHeight="1" thickBot="1">
      <c r="A24" s="234"/>
      <c r="B24" s="201" t="s">
        <v>590</v>
      </c>
      <c r="C24" s="158" t="s">
        <v>771</v>
      </c>
      <c r="D24" s="158" t="s">
        <v>504</v>
      </c>
      <c r="E24" s="163" t="s">
        <v>36</v>
      </c>
      <c r="F24" s="205" t="s">
        <v>617</v>
      </c>
      <c r="G24" s="160" t="s">
        <v>38</v>
      </c>
      <c r="H24" s="160" t="s">
        <v>38</v>
      </c>
      <c r="I24" s="164" t="s">
        <v>591</v>
      </c>
      <c r="J24" s="164">
        <v>18000</v>
      </c>
      <c r="K24" s="164">
        <v>18500</v>
      </c>
      <c r="L24" s="164">
        <v>19000</v>
      </c>
      <c r="M24" s="164">
        <v>19500</v>
      </c>
      <c r="N24" s="164">
        <v>20000</v>
      </c>
      <c r="O24" s="164">
        <v>20500</v>
      </c>
      <c r="P24" s="176">
        <v>21000</v>
      </c>
    </row>
    <row r="25" spans="1:16" ht="37.5" customHeight="1">
      <c r="A25" s="233" t="s">
        <v>592</v>
      </c>
      <c r="B25" s="236" t="s">
        <v>593</v>
      </c>
      <c r="C25" s="238" t="s">
        <v>594</v>
      </c>
      <c r="D25" s="238" t="s">
        <v>595</v>
      </c>
      <c r="E25" s="152" t="s">
        <v>36</v>
      </c>
      <c r="F25" s="196" t="s">
        <v>596</v>
      </c>
      <c r="G25" s="148" t="s">
        <v>37</v>
      </c>
      <c r="H25" s="148" t="s">
        <v>38</v>
      </c>
      <c r="I25" s="165">
        <v>0.6</v>
      </c>
      <c r="J25" s="11">
        <v>0.6</v>
      </c>
      <c r="K25" s="11">
        <v>0.6</v>
      </c>
      <c r="L25" s="11">
        <v>0.65</v>
      </c>
      <c r="M25" s="11">
        <v>0.65</v>
      </c>
      <c r="N25" s="11">
        <v>0.7</v>
      </c>
      <c r="O25" s="11">
        <v>0.7</v>
      </c>
      <c r="P25" s="31">
        <v>0.75</v>
      </c>
    </row>
    <row r="26" spans="1:16" ht="37.5" customHeight="1">
      <c r="A26" s="235"/>
      <c r="B26" s="237"/>
      <c r="C26" s="239"/>
      <c r="D26" s="239"/>
      <c r="E26" s="150" t="s">
        <v>36</v>
      </c>
      <c r="F26" s="197" t="s">
        <v>597</v>
      </c>
      <c r="G26" s="147" t="s">
        <v>37</v>
      </c>
      <c r="H26" s="147" t="s">
        <v>38</v>
      </c>
      <c r="I26" s="166">
        <v>0.8</v>
      </c>
      <c r="J26" s="166">
        <v>0.82</v>
      </c>
      <c r="K26" s="166">
        <v>0.82</v>
      </c>
      <c r="L26" s="166">
        <v>0.84</v>
      </c>
      <c r="M26" s="166">
        <v>0.84</v>
      </c>
      <c r="N26" s="166">
        <v>0.85</v>
      </c>
      <c r="O26" s="166">
        <v>0.85</v>
      </c>
      <c r="P26" s="177">
        <v>0.86</v>
      </c>
    </row>
    <row r="27" spans="1:16" ht="37.5" customHeight="1">
      <c r="A27" s="235"/>
      <c r="B27" s="237"/>
      <c r="C27" s="239"/>
      <c r="D27" s="239"/>
      <c r="E27" s="150" t="s">
        <v>36</v>
      </c>
      <c r="F27" s="197" t="s">
        <v>598</v>
      </c>
      <c r="G27" s="147" t="s">
        <v>37</v>
      </c>
      <c r="H27" s="147" t="s">
        <v>38</v>
      </c>
      <c r="I27" s="166">
        <v>0.48</v>
      </c>
      <c r="J27" s="166">
        <v>0.48</v>
      </c>
      <c r="K27" s="166">
        <v>0.48</v>
      </c>
      <c r="L27" s="166">
        <v>0.49</v>
      </c>
      <c r="M27" s="166">
        <v>0.49</v>
      </c>
      <c r="N27" s="166">
        <v>0.5</v>
      </c>
      <c r="O27" s="166">
        <v>0.5</v>
      </c>
      <c r="P27" s="177">
        <v>0.5</v>
      </c>
    </row>
    <row r="28" spans="1:16" ht="69.75" customHeight="1">
      <c r="A28" s="235"/>
      <c r="B28" s="237"/>
      <c r="C28" s="239"/>
      <c r="D28" s="239"/>
      <c r="E28" s="150" t="s">
        <v>41</v>
      </c>
      <c r="F28" s="206" t="s">
        <v>599</v>
      </c>
      <c r="G28" s="147" t="s">
        <v>37</v>
      </c>
      <c r="H28" s="147" t="s">
        <v>38</v>
      </c>
      <c r="I28" s="166">
        <v>0.5</v>
      </c>
      <c r="J28" s="166">
        <v>0.5</v>
      </c>
      <c r="K28" s="166">
        <v>0.5</v>
      </c>
      <c r="L28" s="166">
        <v>0.52</v>
      </c>
      <c r="M28" s="166">
        <v>0.54</v>
      </c>
      <c r="N28" s="166">
        <v>0.56000000000000005</v>
      </c>
      <c r="O28" s="166">
        <v>0.57999999999999996</v>
      </c>
      <c r="P28" s="177">
        <v>0.6</v>
      </c>
    </row>
    <row r="29" spans="1:16" ht="52.5" customHeight="1">
      <c r="A29" s="235"/>
      <c r="B29" s="237"/>
      <c r="C29" s="239"/>
      <c r="D29" s="239"/>
      <c r="E29" s="150" t="s">
        <v>41</v>
      </c>
      <c r="F29" s="206" t="s">
        <v>618</v>
      </c>
      <c r="G29" s="147" t="s">
        <v>37</v>
      </c>
      <c r="H29" s="147" t="s">
        <v>38</v>
      </c>
      <c r="I29" s="32">
        <v>0.65</v>
      </c>
      <c r="J29" s="32">
        <v>0.65</v>
      </c>
      <c r="K29" s="32">
        <v>0.65</v>
      </c>
      <c r="L29" s="32">
        <v>0.67</v>
      </c>
      <c r="M29" s="32">
        <v>0.67</v>
      </c>
      <c r="N29" s="32">
        <v>0.69</v>
      </c>
      <c r="O29" s="32">
        <v>0.69</v>
      </c>
      <c r="P29" s="33">
        <v>0.7</v>
      </c>
    </row>
    <row r="30" spans="1:16" ht="61.5" customHeight="1" thickBot="1">
      <c r="A30" s="234"/>
      <c r="B30" s="198" t="s">
        <v>600</v>
      </c>
      <c r="C30" s="151" t="s">
        <v>553</v>
      </c>
      <c r="D30" s="151" t="s">
        <v>504</v>
      </c>
      <c r="E30" s="151" t="s">
        <v>36</v>
      </c>
      <c r="F30" s="198" t="s">
        <v>601</v>
      </c>
      <c r="G30" s="149" t="s">
        <v>37</v>
      </c>
      <c r="H30" s="149" t="s">
        <v>38</v>
      </c>
      <c r="I30" s="51">
        <v>0.4</v>
      </c>
      <c r="J30" s="51">
        <v>0.4</v>
      </c>
      <c r="K30" s="51">
        <v>0.4</v>
      </c>
      <c r="L30" s="51">
        <v>0.45</v>
      </c>
      <c r="M30" s="51">
        <v>0.45</v>
      </c>
      <c r="N30" s="51">
        <v>0.5</v>
      </c>
      <c r="O30" s="51">
        <v>0.5</v>
      </c>
      <c r="P30" s="52">
        <v>0.5</v>
      </c>
    </row>
    <row r="31" spans="1:16" ht="63" customHeight="1">
      <c r="A31" s="233" t="s">
        <v>619</v>
      </c>
      <c r="B31" s="275" t="s">
        <v>602</v>
      </c>
      <c r="C31" s="238" t="s">
        <v>603</v>
      </c>
      <c r="D31" s="238" t="s">
        <v>504</v>
      </c>
      <c r="E31" s="152" t="s">
        <v>41</v>
      </c>
      <c r="F31" s="200" t="s">
        <v>604</v>
      </c>
      <c r="G31" s="148" t="s">
        <v>38</v>
      </c>
      <c r="H31" s="148" t="s">
        <v>38</v>
      </c>
      <c r="I31" s="148" t="s">
        <v>605</v>
      </c>
      <c r="J31" s="22">
        <v>1</v>
      </c>
      <c r="K31" s="22">
        <v>0</v>
      </c>
      <c r="L31" s="22">
        <v>1</v>
      </c>
      <c r="M31" s="22">
        <v>0</v>
      </c>
      <c r="N31" s="22">
        <v>1</v>
      </c>
      <c r="O31" s="22">
        <v>0</v>
      </c>
      <c r="P31" s="23">
        <v>1</v>
      </c>
    </row>
    <row r="32" spans="1:16" ht="71.25" customHeight="1">
      <c r="A32" s="235"/>
      <c r="B32" s="276"/>
      <c r="C32" s="239"/>
      <c r="D32" s="239"/>
      <c r="E32" s="150" t="s">
        <v>41</v>
      </c>
      <c r="F32" s="207" t="s">
        <v>606</v>
      </c>
      <c r="G32" s="147" t="s">
        <v>38</v>
      </c>
      <c r="H32" s="147" t="s">
        <v>38</v>
      </c>
      <c r="I32" s="147">
        <v>0</v>
      </c>
      <c r="J32" s="167">
        <v>0</v>
      </c>
      <c r="K32" s="167">
        <v>0</v>
      </c>
      <c r="L32" s="167">
        <v>10</v>
      </c>
      <c r="M32" s="167">
        <v>0</v>
      </c>
      <c r="N32" s="167">
        <v>0</v>
      </c>
      <c r="O32" s="167">
        <v>0</v>
      </c>
      <c r="P32" s="178">
        <v>10</v>
      </c>
    </row>
    <row r="33" spans="1:16" ht="109.5" customHeight="1">
      <c r="A33" s="235"/>
      <c r="B33" s="276"/>
      <c r="C33" s="239"/>
      <c r="D33" s="239"/>
      <c r="E33" s="150" t="s">
        <v>41</v>
      </c>
      <c r="F33" s="197" t="s">
        <v>744</v>
      </c>
      <c r="G33" s="183" t="s">
        <v>38</v>
      </c>
      <c r="H33" s="183" t="s">
        <v>144</v>
      </c>
      <c r="I33" s="183">
        <v>0</v>
      </c>
      <c r="J33" s="45">
        <v>0</v>
      </c>
      <c r="K33" s="45">
        <v>0.1</v>
      </c>
      <c r="L33" s="45">
        <v>0</v>
      </c>
      <c r="M33" s="45">
        <v>0.2</v>
      </c>
      <c r="N33" s="45">
        <v>0</v>
      </c>
      <c r="O33" s="45">
        <v>0.3</v>
      </c>
      <c r="P33" s="46">
        <v>0</v>
      </c>
    </row>
    <row r="34" spans="1:16" ht="55.5" customHeight="1">
      <c r="A34" s="235"/>
      <c r="B34" s="276"/>
      <c r="C34" s="239"/>
      <c r="D34" s="239"/>
      <c r="E34" s="150" t="s">
        <v>41</v>
      </c>
      <c r="F34" s="197" t="s">
        <v>699</v>
      </c>
      <c r="G34" s="147" t="s">
        <v>37</v>
      </c>
      <c r="H34" s="147" t="s">
        <v>38</v>
      </c>
      <c r="I34" s="168">
        <v>0.34</v>
      </c>
      <c r="J34" s="168">
        <v>0.35</v>
      </c>
      <c r="K34" s="168">
        <v>0.35</v>
      </c>
      <c r="L34" s="168">
        <v>0.4</v>
      </c>
      <c r="M34" s="168">
        <v>0.4</v>
      </c>
      <c r="N34" s="168">
        <v>0.45</v>
      </c>
      <c r="O34" s="168">
        <v>0.45</v>
      </c>
      <c r="P34" s="179">
        <v>0.45</v>
      </c>
    </row>
    <row r="35" spans="1:16" ht="55.5" customHeight="1">
      <c r="A35" s="235"/>
      <c r="B35" s="276"/>
      <c r="C35" s="239"/>
      <c r="D35" s="239"/>
      <c r="E35" s="150" t="s">
        <v>36</v>
      </c>
      <c r="F35" s="197" t="s">
        <v>607</v>
      </c>
      <c r="G35" s="147" t="s">
        <v>37</v>
      </c>
      <c r="H35" s="147" t="s">
        <v>38</v>
      </c>
      <c r="I35" s="168">
        <v>0.65</v>
      </c>
      <c r="J35" s="168">
        <v>0.7</v>
      </c>
      <c r="K35" s="168">
        <v>0.75</v>
      </c>
      <c r="L35" s="168">
        <v>0.75</v>
      </c>
      <c r="M35" s="168">
        <v>0.8</v>
      </c>
      <c r="N35" s="168">
        <v>0.8</v>
      </c>
      <c r="O35" s="168">
        <v>0.85</v>
      </c>
      <c r="P35" s="179">
        <v>0.85</v>
      </c>
    </row>
    <row r="36" spans="1:16" ht="125.25" customHeight="1" thickBot="1">
      <c r="A36" s="234"/>
      <c r="B36" s="198" t="s">
        <v>608</v>
      </c>
      <c r="C36" s="151" t="s">
        <v>609</v>
      </c>
      <c r="D36" s="151" t="s">
        <v>504</v>
      </c>
      <c r="E36" s="151" t="s">
        <v>36</v>
      </c>
      <c r="F36" s="198" t="s">
        <v>610</v>
      </c>
      <c r="G36" s="149" t="s">
        <v>37</v>
      </c>
      <c r="H36" s="149" t="s">
        <v>38</v>
      </c>
      <c r="I36" s="51">
        <v>0.55000000000000004</v>
      </c>
      <c r="J36" s="51">
        <v>0.55000000000000004</v>
      </c>
      <c r="K36" s="51">
        <v>0.6</v>
      </c>
      <c r="L36" s="51">
        <v>0.6</v>
      </c>
      <c r="M36" s="51">
        <v>0.65</v>
      </c>
      <c r="N36" s="51">
        <v>0.65</v>
      </c>
      <c r="O36" s="51">
        <v>0.7</v>
      </c>
      <c r="P36" s="52">
        <v>0.7</v>
      </c>
    </row>
    <row r="37" spans="1:16" ht="66.75" customHeight="1">
      <c r="A37" s="233" t="s">
        <v>611</v>
      </c>
      <c r="B37" s="236" t="s">
        <v>612</v>
      </c>
      <c r="C37" s="238" t="s">
        <v>701</v>
      </c>
      <c r="D37" s="280" t="s">
        <v>554</v>
      </c>
      <c r="E37" s="152" t="s">
        <v>36</v>
      </c>
      <c r="F37" s="204" t="s">
        <v>615</v>
      </c>
      <c r="G37" s="148" t="s">
        <v>37</v>
      </c>
      <c r="H37" s="148" t="s">
        <v>38</v>
      </c>
      <c r="I37" s="169">
        <v>0.55000000000000004</v>
      </c>
      <c r="J37" s="169">
        <v>0.6</v>
      </c>
      <c r="K37" s="169">
        <v>0.6</v>
      </c>
      <c r="L37" s="169">
        <v>0.7</v>
      </c>
      <c r="M37" s="169">
        <v>0.7</v>
      </c>
      <c r="N37" s="169">
        <v>0.8</v>
      </c>
      <c r="O37" s="169">
        <v>0.8</v>
      </c>
      <c r="P37" s="31">
        <v>0.9</v>
      </c>
    </row>
    <row r="38" spans="1:16" ht="66.75" customHeight="1">
      <c r="A38" s="235"/>
      <c r="B38" s="237"/>
      <c r="C38" s="239"/>
      <c r="D38" s="281"/>
      <c r="E38" s="150" t="s">
        <v>36</v>
      </c>
      <c r="F38" s="207" t="s">
        <v>620</v>
      </c>
      <c r="G38" s="147" t="s">
        <v>37</v>
      </c>
      <c r="H38" s="147" t="s">
        <v>38</v>
      </c>
      <c r="I38" s="168">
        <v>0.6</v>
      </c>
      <c r="J38" s="168">
        <v>0.6</v>
      </c>
      <c r="K38" s="168">
        <v>0.6</v>
      </c>
      <c r="L38" s="168">
        <v>0.7</v>
      </c>
      <c r="M38" s="168">
        <v>0.7</v>
      </c>
      <c r="N38" s="168">
        <v>0.8</v>
      </c>
      <c r="O38" s="168">
        <v>0.8</v>
      </c>
      <c r="P38" s="179">
        <v>0.9</v>
      </c>
    </row>
    <row r="39" spans="1:16" ht="69" customHeight="1">
      <c r="A39" s="235"/>
      <c r="B39" s="237"/>
      <c r="C39" s="239"/>
      <c r="D39" s="281"/>
      <c r="E39" s="156" t="s">
        <v>41</v>
      </c>
      <c r="F39" s="208" t="s">
        <v>741</v>
      </c>
      <c r="G39" s="156" t="s">
        <v>38</v>
      </c>
      <c r="H39" s="156" t="s">
        <v>38</v>
      </c>
      <c r="I39" s="170" t="s">
        <v>613</v>
      </c>
      <c r="J39" s="170">
        <v>21000</v>
      </c>
      <c r="K39" s="170">
        <v>22000</v>
      </c>
      <c r="L39" s="170">
        <v>23000</v>
      </c>
      <c r="M39" s="170">
        <v>24000</v>
      </c>
      <c r="N39" s="170">
        <v>25000</v>
      </c>
      <c r="O39" s="170">
        <v>26000</v>
      </c>
      <c r="P39" s="180">
        <v>27000</v>
      </c>
    </row>
    <row r="40" spans="1:16" ht="60.95" customHeight="1" thickBot="1">
      <c r="A40" s="277"/>
      <c r="B40" s="278"/>
      <c r="C40" s="279"/>
      <c r="D40" s="282"/>
      <c r="E40" s="171" t="s">
        <v>41</v>
      </c>
      <c r="F40" s="209" t="s">
        <v>616</v>
      </c>
      <c r="G40" s="171" t="s">
        <v>38</v>
      </c>
      <c r="H40" s="171" t="s">
        <v>38</v>
      </c>
      <c r="I40" s="172" t="s">
        <v>614</v>
      </c>
      <c r="J40" s="172">
        <v>1060</v>
      </c>
      <c r="K40" s="172">
        <v>1110</v>
      </c>
      <c r="L40" s="172">
        <v>1160</v>
      </c>
      <c r="M40" s="172">
        <v>1210</v>
      </c>
      <c r="N40" s="172">
        <v>1250</v>
      </c>
      <c r="O40" s="172">
        <v>1310</v>
      </c>
      <c r="P40" s="181">
        <v>1360</v>
      </c>
    </row>
    <row r="41" spans="1:16">
      <c r="A41" s="29"/>
      <c r="B41" s="29"/>
      <c r="C41" s="29"/>
      <c r="D41" s="29"/>
      <c r="E41" s="29"/>
      <c r="F41" s="29"/>
      <c r="G41" s="29"/>
      <c r="H41" s="29"/>
      <c r="I41" s="29"/>
      <c r="J41" s="29"/>
      <c r="K41" s="29"/>
      <c r="L41" s="29"/>
      <c r="M41" s="29"/>
      <c r="N41" s="29"/>
      <c r="O41" s="29"/>
      <c r="P41" s="29"/>
    </row>
    <row r="42" spans="1:16">
      <c r="A42" s="274"/>
      <c r="B42" s="274"/>
      <c r="C42" s="274"/>
      <c r="D42" s="274"/>
      <c r="E42" s="274"/>
      <c r="F42" s="274"/>
      <c r="G42" s="274"/>
      <c r="H42" s="274"/>
      <c r="I42" s="274"/>
      <c r="J42" s="274"/>
      <c r="K42" s="274"/>
      <c r="L42" s="274"/>
      <c r="M42" s="274"/>
      <c r="N42" s="274"/>
      <c r="O42" s="274"/>
      <c r="P42" s="274"/>
    </row>
  </sheetData>
  <sheetProtection algorithmName="SHA-512" hashValue="bRBl9yk6gnZcHBD6zJuSYXaD+kvh/EuYkzffAxCfzQz5QckrKUYzGzjtuEnHrdhNUym534p7gtZCo05B6NzPdQ==" saltValue="0NlEpOSoAUEGapbvSVHW5w==" spinCount="100000" sheet="1" objects="1" scenarios="1"/>
  <mergeCells count="57">
    <mergeCell ref="A42:P42"/>
    <mergeCell ref="B31:B35"/>
    <mergeCell ref="C31:C35"/>
    <mergeCell ref="D31:D35"/>
    <mergeCell ref="A37:A40"/>
    <mergeCell ref="B37:B40"/>
    <mergeCell ref="C37:C40"/>
    <mergeCell ref="D37:D40"/>
    <mergeCell ref="A31:A36"/>
    <mergeCell ref="J7:P7"/>
    <mergeCell ref="A5:P5"/>
    <mergeCell ref="A1:P1"/>
    <mergeCell ref="A2:P2"/>
    <mergeCell ref="C4:D4"/>
    <mergeCell ref="G4:I4"/>
    <mergeCell ref="J4:P4"/>
    <mergeCell ref="E4:F4"/>
    <mergeCell ref="C8:F8"/>
    <mergeCell ref="G8:I8"/>
    <mergeCell ref="J8:P8"/>
    <mergeCell ref="A9:A10"/>
    <mergeCell ref="C9:F9"/>
    <mergeCell ref="G9:I9"/>
    <mergeCell ref="J9:P9"/>
    <mergeCell ref="C10:F10"/>
    <mergeCell ref="G10:I10"/>
    <mergeCell ref="J10:P10"/>
    <mergeCell ref="A6:A8"/>
    <mergeCell ref="C6:F6"/>
    <mergeCell ref="G6:I6"/>
    <mergeCell ref="J6:P6"/>
    <mergeCell ref="C7:F7"/>
    <mergeCell ref="G7:I7"/>
    <mergeCell ref="I12:I13"/>
    <mergeCell ref="J12:P12"/>
    <mergeCell ref="A12:A13"/>
    <mergeCell ref="B12:B13"/>
    <mergeCell ref="C12:C13"/>
    <mergeCell ref="D12:D13"/>
    <mergeCell ref="E12:E13"/>
    <mergeCell ref="F12:F13"/>
    <mergeCell ref="H12:H13"/>
    <mergeCell ref="A17:A19"/>
    <mergeCell ref="A20:A22"/>
    <mergeCell ref="B21:B22"/>
    <mergeCell ref="D21:D22"/>
    <mergeCell ref="G12:G13"/>
    <mergeCell ref="A14:A16"/>
    <mergeCell ref="B14:B15"/>
    <mergeCell ref="C14:C15"/>
    <mergeCell ref="D14:D15"/>
    <mergeCell ref="E14:E15"/>
    <mergeCell ref="A23:A24"/>
    <mergeCell ref="A25:A30"/>
    <mergeCell ref="B25:B29"/>
    <mergeCell ref="C25:C29"/>
    <mergeCell ref="D25:D29"/>
  </mergeCells>
  <printOptions horizontalCentered="1"/>
  <pageMargins left="0.39370078740157483" right="0.39370078740157483" top="0.78740157480314965" bottom="0.59055118110236227" header="0" footer="0"/>
  <pageSetup paperSize="9" scale="60" orientation="landscape" horizontalDpi="1200" verticalDpi="1200" r:id="rId1"/>
  <rowBreaks count="2" manualBreakCount="2">
    <brk id="19" max="15" man="1"/>
    <brk id="30" max="15"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E4:F4</xm:sqref>
        </x14:dataValidation>
        <x14:dataValidation type="list" allowBlank="1" showInputMessage="1" showErrorMessage="1">
          <x14:formula1>
            <xm:f>Hoja2!$I$15:$I$29</xm:f>
          </x14:formula1>
          <xm:sqref>B6:P8</xm:sqref>
        </x14:dataValidation>
        <x14:dataValidation type="list" allowBlank="1" showInputMessage="1" showErrorMessage="1">
          <x14:formula1>
            <xm:f>Hoja2!$I$1:$I$12</xm:f>
          </x14:formula1>
          <xm:sqref>B9:P10</xm:sqref>
        </x14:dataValidation>
        <x14:dataValidation type="list" allowBlank="1" showInputMessage="1" showErrorMessage="1">
          <x14:formula1>
            <xm:f>'[Plan de Inversión PEDI 2021-2027 v_Oct 30.xlsx]Hoja2'!#REF!</xm:f>
          </x14:formula1>
          <xm:sqref>G14:G40 E14:E40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view="pageBreakPreview" zoomScaleNormal="80" zoomScaleSheetLayoutView="100" zoomScalePageLayoutView="80" workbookViewId="0">
      <selection activeCell="I26" sqref="I26"/>
    </sheetView>
  </sheetViews>
  <sheetFormatPr baseColWidth="10" defaultColWidth="11" defaultRowHeight="15.75"/>
  <cols>
    <col min="1" max="1" width="14.875" customWidth="1"/>
    <col min="2" max="2" width="27.5" customWidth="1"/>
    <col min="3" max="3" width="20.5" style="87" customWidth="1"/>
    <col min="4" max="4" width="9.125" customWidth="1"/>
    <col min="5" max="5" width="9.625" customWidth="1"/>
    <col min="6" max="6" width="23.25" customWidth="1"/>
    <col min="7" max="7" width="12.75" customWidth="1"/>
    <col min="8" max="8" width="19" customWidth="1"/>
    <col min="9" max="9" width="25.25" customWidth="1"/>
    <col min="10" max="16" width="6.875" customWidth="1"/>
  </cols>
  <sheetData>
    <row r="1" spans="1:16" ht="6.95" customHeight="1">
      <c r="A1" s="267"/>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42" customHeight="1">
      <c r="A4" s="96" t="s">
        <v>1</v>
      </c>
      <c r="B4" s="2" t="s">
        <v>285</v>
      </c>
      <c r="C4" s="269" t="s">
        <v>3</v>
      </c>
      <c r="D4" s="269"/>
      <c r="E4" s="321" t="s">
        <v>356</v>
      </c>
      <c r="F4" s="321"/>
      <c r="G4" s="321"/>
      <c r="H4" s="381" t="s">
        <v>357</v>
      </c>
      <c r="I4" s="381"/>
      <c r="J4" s="271" t="s">
        <v>545</v>
      </c>
      <c r="K4" s="271"/>
      <c r="L4" s="271"/>
      <c r="M4" s="271"/>
      <c r="N4" s="271"/>
      <c r="O4" s="271"/>
      <c r="P4" s="272"/>
    </row>
    <row r="5" spans="1:16" ht="9" customHeight="1">
      <c r="A5" s="265"/>
      <c r="B5" s="265"/>
      <c r="C5" s="265"/>
      <c r="D5" s="265"/>
      <c r="E5" s="265"/>
      <c r="F5" s="265"/>
      <c r="G5" s="265"/>
      <c r="H5" s="265"/>
      <c r="I5" s="265"/>
      <c r="J5" s="265"/>
      <c r="K5" s="265"/>
      <c r="L5" s="265"/>
      <c r="M5" s="265"/>
      <c r="N5" s="265"/>
      <c r="O5" s="265"/>
      <c r="P5" s="266"/>
    </row>
    <row r="6" spans="1:16" ht="70.5" customHeight="1">
      <c r="A6" s="100" t="s">
        <v>6</v>
      </c>
      <c r="B6" s="4" t="s">
        <v>287</v>
      </c>
      <c r="C6" s="257" t="s">
        <v>288</v>
      </c>
      <c r="D6" s="257"/>
      <c r="E6" s="257"/>
      <c r="F6" s="257"/>
      <c r="G6" s="257" t="s">
        <v>15</v>
      </c>
      <c r="H6" s="257"/>
      <c r="I6" s="257"/>
      <c r="J6" s="257" t="s">
        <v>289</v>
      </c>
      <c r="K6" s="257"/>
      <c r="L6" s="257"/>
      <c r="M6" s="257"/>
      <c r="N6" s="257"/>
      <c r="O6" s="257"/>
      <c r="P6" s="257"/>
    </row>
    <row r="7" spans="1:16" ht="70.5" customHeight="1">
      <c r="A7" s="100" t="s">
        <v>17</v>
      </c>
      <c r="B7" s="4" t="s">
        <v>290</v>
      </c>
      <c r="C7" s="257" t="s">
        <v>291</v>
      </c>
      <c r="D7" s="257"/>
      <c r="E7" s="257"/>
      <c r="F7" s="257"/>
      <c r="G7" s="343"/>
      <c r="H7" s="271"/>
      <c r="I7" s="271"/>
      <c r="J7" s="271"/>
      <c r="K7" s="271"/>
      <c r="L7" s="271"/>
      <c r="M7" s="271"/>
      <c r="N7" s="271"/>
      <c r="O7" s="271"/>
      <c r="P7" s="272"/>
    </row>
    <row r="8" spans="1:16" ht="15.95" customHeight="1" thickBot="1">
      <c r="A8" s="97"/>
      <c r="B8" s="29"/>
      <c r="C8" s="95"/>
      <c r="D8" s="29"/>
      <c r="E8" s="29"/>
      <c r="F8" s="29"/>
      <c r="G8" s="29"/>
      <c r="H8" s="29"/>
      <c r="I8" s="29"/>
      <c r="J8" s="29"/>
      <c r="K8" s="29"/>
      <c r="L8" s="29"/>
      <c r="M8" s="29"/>
      <c r="N8" s="29"/>
      <c r="O8" s="29"/>
      <c r="P8" s="29"/>
    </row>
    <row r="9" spans="1:16" ht="18" customHeight="1">
      <c r="A9" s="376" t="s">
        <v>26</v>
      </c>
      <c r="B9" s="247" t="s">
        <v>27</v>
      </c>
      <c r="C9" s="247" t="s">
        <v>28</v>
      </c>
      <c r="D9" s="247" t="s">
        <v>29</v>
      </c>
      <c r="E9" s="247" t="s">
        <v>30</v>
      </c>
      <c r="F9" s="247" t="s">
        <v>31</v>
      </c>
      <c r="G9" s="247" t="s">
        <v>32</v>
      </c>
      <c r="H9" s="247" t="s">
        <v>426</v>
      </c>
      <c r="I9" s="247" t="s">
        <v>33</v>
      </c>
      <c r="J9" s="378" t="s">
        <v>34</v>
      </c>
      <c r="K9" s="379"/>
      <c r="L9" s="379"/>
      <c r="M9" s="379"/>
      <c r="N9" s="379"/>
      <c r="O9" s="379"/>
      <c r="P9" s="380"/>
    </row>
    <row r="10" spans="1:16" ht="18" customHeight="1" thickBot="1">
      <c r="A10" s="377"/>
      <c r="B10" s="248"/>
      <c r="C10" s="248"/>
      <c r="D10" s="248"/>
      <c r="E10" s="248"/>
      <c r="F10" s="248"/>
      <c r="G10" s="248"/>
      <c r="H10" s="248"/>
      <c r="I10" s="248"/>
      <c r="J10" s="5">
        <v>2021</v>
      </c>
      <c r="K10" s="5">
        <v>2022</v>
      </c>
      <c r="L10" s="5">
        <v>2023</v>
      </c>
      <c r="M10" s="5">
        <v>2024</v>
      </c>
      <c r="N10" s="5">
        <v>2025</v>
      </c>
      <c r="O10" s="5">
        <v>2026</v>
      </c>
      <c r="P10" s="133">
        <v>2027</v>
      </c>
    </row>
    <row r="11" spans="1:16" s="29" customFormat="1" ht="84.75" customHeight="1">
      <c r="A11" s="300" t="s">
        <v>358</v>
      </c>
      <c r="B11" s="293" t="s">
        <v>628</v>
      </c>
      <c r="C11" s="114" t="s">
        <v>718</v>
      </c>
      <c r="D11" s="307" t="s">
        <v>518</v>
      </c>
      <c r="E11" s="114" t="s">
        <v>39</v>
      </c>
      <c r="F11" s="210" t="s">
        <v>359</v>
      </c>
      <c r="G11" s="114" t="s">
        <v>38</v>
      </c>
      <c r="H11" s="118" t="s">
        <v>38</v>
      </c>
      <c r="I11" s="114" t="s">
        <v>360</v>
      </c>
      <c r="J11" s="114">
        <v>1</v>
      </c>
      <c r="K11" s="114">
        <v>0</v>
      </c>
      <c r="L11" s="114">
        <v>0</v>
      </c>
      <c r="M11" s="114">
        <v>0</v>
      </c>
      <c r="N11" s="114">
        <v>0</v>
      </c>
      <c r="O11" s="114">
        <v>0</v>
      </c>
      <c r="P11" s="6">
        <v>0</v>
      </c>
    </row>
    <row r="12" spans="1:16" s="29" customFormat="1" ht="101.25" customHeight="1">
      <c r="A12" s="302"/>
      <c r="B12" s="286"/>
      <c r="C12" s="188" t="s">
        <v>718</v>
      </c>
      <c r="D12" s="309"/>
      <c r="E12" s="115" t="s">
        <v>41</v>
      </c>
      <c r="F12" s="211" t="s">
        <v>361</v>
      </c>
      <c r="G12" s="115" t="s">
        <v>37</v>
      </c>
      <c r="H12" s="119" t="s">
        <v>38</v>
      </c>
      <c r="I12" s="115" t="s">
        <v>362</v>
      </c>
      <c r="J12" s="112">
        <v>0</v>
      </c>
      <c r="K12" s="38">
        <v>0.5</v>
      </c>
      <c r="L12" s="38">
        <v>1</v>
      </c>
      <c r="M12" s="38">
        <v>1</v>
      </c>
      <c r="N12" s="38">
        <v>1</v>
      </c>
      <c r="O12" s="38">
        <v>1</v>
      </c>
      <c r="P12" s="82">
        <v>1</v>
      </c>
    </row>
    <row r="13" spans="1:16" s="29" customFormat="1" ht="93" customHeight="1">
      <c r="A13" s="302"/>
      <c r="B13" s="286" t="s">
        <v>363</v>
      </c>
      <c r="C13" s="188" t="s">
        <v>743</v>
      </c>
      <c r="D13" s="289" t="s">
        <v>519</v>
      </c>
      <c r="E13" s="115" t="s">
        <v>39</v>
      </c>
      <c r="F13" s="211" t="s">
        <v>364</v>
      </c>
      <c r="G13" s="115" t="s">
        <v>38</v>
      </c>
      <c r="H13" s="119" t="s">
        <v>38</v>
      </c>
      <c r="I13" s="115" t="s">
        <v>365</v>
      </c>
      <c r="J13" s="115">
        <v>1</v>
      </c>
      <c r="K13" s="115">
        <v>0</v>
      </c>
      <c r="L13" s="115">
        <v>0</v>
      </c>
      <c r="M13" s="115">
        <v>0</v>
      </c>
      <c r="N13" s="115">
        <v>0</v>
      </c>
      <c r="O13" s="115">
        <v>0</v>
      </c>
      <c r="P13" s="7">
        <v>0</v>
      </c>
    </row>
    <row r="14" spans="1:16" s="29" customFormat="1" ht="81" customHeight="1">
      <c r="A14" s="302"/>
      <c r="B14" s="286"/>
      <c r="C14" s="188" t="s">
        <v>743</v>
      </c>
      <c r="D14" s="309"/>
      <c r="E14" s="115" t="s">
        <v>41</v>
      </c>
      <c r="F14" s="211" t="s">
        <v>366</v>
      </c>
      <c r="G14" s="115" t="s">
        <v>37</v>
      </c>
      <c r="H14" s="119" t="s">
        <v>38</v>
      </c>
      <c r="I14" s="115" t="s">
        <v>362</v>
      </c>
      <c r="J14" s="112">
        <v>0</v>
      </c>
      <c r="K14" s="38">
        <v>0.5</v>
      </c>
      <c r="L14" s="38">
        <v>1</v>
      </c>
      <c r="M14" s="38">
        <v>1</v>
      </c>
      <c r="N14" s="38">
        <v>1</v>
      </c>
      <c r="O14" s="38">
        <v>1</v>
      </c>
      <c r="P14" s="82">
        <v>1</v>
      </c>
    </row>
    <row r="15" spans="1:16" s="29" customFormat="1" ht="68.25" customHeight="1">
      <c r="A15" s="302"/>
      <c r="B15" s="237" t="s">
        <v>367</v>
      </c>
      <c r="C15" s="239" t="s">
        <v>719</v>
      </c>
      <c r="D15" s="239" t="s">
        <v>520</v>
      </c>
      <c r="E15" s="115" t="s">
        <v>41</v>
      </c>
      <c r="F15" s="207" t="s">
        <v>421</v>
      </c>
      <c r="G15" s="183" t="s">
        <v>38</v>
      </c>
      <c r="H15" s="183" t="s">
        <v>38</v>
      </c>
      <c r="I15" s="183" t="s">
        <v>420</v>
      </c>
      <c r="J15" s="186">
        <v>0.89</v>
      </c>
      <c r="K15" s="186">
        <v>0.89500000000000002</v>
      </c>
      <c r="L15" s="186">
        <v>0.9</v>
      </c>
      <c r="M15" s="186">
        <v>0.90500000000000003</v>
      </c>
      <c r="N15" s="186">
        <v>0.91</v>
      </c>
      <c r="O15" s="186">
        <v>0.91500000000000004</v>
      </c>
      <c r="P15" s="187">
        <v>0.92</v>
      </c>
    </row>
    <row r="16" spans="1:16" s="29" customFormat="1" ht="90.75" customHeight="1" thickBot="1">
      <c r="A16" s="301"/>
      <c r="B16" s="372"/>
      <c r="C16" s="373"/>
      <c r="D16" s="373"/>
      <c r="E16" s="116" t="s">
        <v>41</v>
      </c>
      <c r="F16" s="195" t="s">
        <v>717</v>
      </c>
      <c r="G16" s="120" t="s">
        <v>38</v>
      </c>
      <c r="H16" s="121" t="s">
        <v>38</v>
      </c>
      <c r="I16" s="120" t="s">
        <v>398</v>
      </c>
      <c r="J16" s="122">
        <v>1</v>
      </c>
      <c r="K16" s="122">
        <v>1</v>
      </c>
      <c r="L16" s="122">
        <v>1</v>
      </c>
      <c r="M16" s="122">
        <v>1</v>
      </c>
      <c r="N16" s="122">
        <v>1</v>
      </c>
      <c r="O16" s="122">
        <v>1</v>
      </c>
      <c r="P16" s="40">
        <v>1</v>
      </c>
    </row>
    <row r="17" spans="1:16" s="29" customFormat="1" ht="93.75" customHeight="1">
      <c r="A17" s="367" t="s">
        <v>368</v>
      </c>
      <c r="B17" s="293" t="s">
        <v>479</v>
      </c>
      <c r="C17" s="294" t="s">
        <v>722</v>
      </c>
      <c r="D17" s="307" t="s">
        <v>521</v>
      </c>
      <c r="E17" s="114" t="s">
        <v>39</v>
      </c>
      <c r="F17" s="210" t="s">
        <v>655</v>
      </c>
      <c r="G17" s="114" t="s">
        <v>38</v>
      </c>
      <c r="H17" s="118" t="s">
        <v>38</v>
      </c>
      <c r="I17" s="294" t="s">
        <v>369</v>
      </c>
      <c r="J17" s="114">
        <v>1</v>
      </c>
      <c r="K17" s="114">
        <v>0</v>
      </c>
      <c r="L17" s="114">
        <v>0</v>
      </c>
      <c r="M17" s="114">
        <v>0</v>
      </c>
      <c r="N17" s="114">
        <v>0</v>
      </c>
      <c r="O17" s="114">
        <v>0</v>
      </c>
      <c r="P17" s="6">
        <v>0</v>
      </c>
    </row>
    <row r="18" spans="1:16" s="29" customFormat="1" ht="95.25" customHeight="1">
      <c r="A18" s="368"/>
      <c r="B18" s="286"/>
      <c r="C18" s="288"/>
      <c r="D18" s="309"/>
      <c r="E18" s="115" t="s">
        <v>41</v>
      </c>
      <c r="F18" s="211" t="s">
        <v>654</v>
      </c>
      <c r="G18" s="115" t="s">
        <v>38</v>
      </c>
      <c r="H18" s="119" t="s">
        <v>38</v>
      </c>
      <c r="I18" s="288"/>
      <c r="J18" s="112">
        <v>0</v>
      </c>
      <c r="K18" s="38">
        <v>0.5</v>
      </c>
      <c r="L18" s="38">
        <v>1</v>
      </c>
      <c r="M18" s="38">
        <v>1</v>
      </c>
      <c r="N18" s="38">
        <v>1</v>
      </c>
      <c r="O18" s="38">
        <v>1</v>
      </c>
      <c r="P18" s="82">
        <v>1</v>
      </c>
    </row>
    <row r="19" spans="1:16" s="29" customFormat="1" ht="170.25" customHeight="1">
      <c r="A19" s="368"/>
      <c r="B19" s="211" t="s">
        <v>387</v>
      </c>
      <c r="C19" s="115" t="s">
        <v>480</v>
      </c>
      <c r="D19" s="115" t="s">
        <v>522</v>
      </c>
      <c r="E19" s="115" t="s">
        <v>36</v>
      </c>
      <c r="F19" s="211" t="s">
        <v>773</v>
      </c>
      <c r="G19" s="115" t="s">
        <v>38</v>
      </c>
      <c r="H19" s="119" t="s">
        <v>38</v>
      </c>
      <c r="I19" s="112" t="s">
        <v>397</v>
      </c>
      <c r="J19" s="38">
        <v>0.5</v>
      </c>
      <c r="K19" s="38">
        <v>0.9</v>
      </c>
      <c r="L19" s="38">
        <v>0.9</v>
      </c>
      <c r="M19" s="38">
        <v>0.9</v>
      </c>
      <c r="N19" s="38">
        <v>0.9</v>
      </c>
      <c r="O19" s="38">
        <v>0.9</v>
      </c>
      <c r="P19" s="82">
        <v>0.9</v>
      </c>
    </row>
    <row r="20" spans="1:16" s="29" customFormat="1" ht="168.75" customHeight="1">
      <c r="A20" s="368"/>
      <c r="B20" s="211" t="s">
        <v>370</v>
      </c>
      <c r="C20" s="115" t="s">
        <v>371</v>
      </c>
      <c r="D20" s="115" t="s">
        <v>523</v>
      </c>
      <c r="E20" s="115" t="s">
        <v>36</v>
      </c>
      <c r="F20" s="211" t="s">
        <v>751</v>
      </c>
      <c r="G20" s="115" t="s">
        <v>37</v>
      </c>
      <c r="H20" s="119" t="s">
        <v>38</v>
      </c>
      <c r="I20" s="115" t="s">
        <v>396</v>
      </c>
      <c r="J20" s="112">
        <v>0</v>
      </c>
      <c r="K20" s="38">
        <v>0.5</v>
      </c>
      <c r="L20" s="38">
        <v>0.5</v>
      </c>
      <c r="M20" s="38">
        <v>0.6</v>
      </c>
      <c r="N20" s="38">
        <v>0.6</v>
      </c>
      <c r="O20" s="38">
        <v>0.7</v>
      </c>
      <c r="P20" s="82">
        <v>0.7</v>
      </c>
    </row>
    <row r="21" spans="1:16" s="29" customFormat="1" ht="162.75" customHeight="1">
      <c r="A21" s="369"/>
      <c r="B21" s="211" t="s">
        <v>395</v>
      </c>
      <c r="C21" s="115" t="s">
        <v>394</v>
      </c>
      <c r="D21" s="115" t="s">
        <v>519</v>
      </c>
      <c r="E21" s="115" t="s">
        <v>41</v>
      </c>
      <c r="F21" s="211" t="s">
        <v>752</v>
      </c>
      <c r="G21" s="115" t="s">
        <v>38</v>
      </c>
      <c r="H21" s="119" t="s">
        <v>38</v>
      </c>
      <c r="I21" s="112" t="s">
        <v>393</v>
      </c>
      <c r="J21" s="32">
        <v>0.8</v>
      </c>
      <c r="K21" s="32">
        <v>0.8</v>
      </c>
      <c r="L21" s="32">
        <v>0.8</v>
      </c>
      <c r="M21" s="32">
        <v>0.8</v>
      </c>
      <c r="N21" s="32">
        <v>0.8</v>
      </c>
      <c r="O21" s="32">
        <v>0.8</v>
      </c>
      <c r="P21" s="33">
        <v>0.8</v>
      </c>
    </row>
    <row r="22" spans="1:16" s="29" customFormat="1" ht="162" customHeight="1">
      <c r="A22" s="368" t="s">
        <v>368</v>
      </c>
      <c r="B22" s="237" t="s">
        <v>478</v>
      </c>
      <c r="C22" s="239" t="s">
        <v>391</v>
      </c>
      <c r="D22" s="373" t="s">
        <v>524</v>
      </c>
      <c r="E22" s="112" t="s">
        <v>39</v>
      </c>
      <c r="F22" s="207" t="s">
        <v>392</v>
      </c>
      <c r="G22" s="119" t="s">
        <v>38</v>
      </c>
      <c r="H22" s="119" t="s">
        <v>38</v>
      </c>
      <c r="I22" s="119" t="s">
        <v>372</v>
      </c>
      <c r="J22" s="119">
        <v>1</v>
      </c>
      <c r="K22" s="119">
        <v>0</v>
      </c>
      <c r="L22" s="119">
        <v>0</v>
      </c>
      <c r="M22" s="119">
        <v>0</v>
      </c>
      <c r="N22" s="119">
        <v>0</v>
      </c>
      <c r="O22" s="119">
        <v>0</v>
      </c>
      <c r="P22" s="60">
        <v>0</v>
      </c>
    </row>
    <row r="23" spans="1:16" s="29" customFormat="1" ht="68.25" customHeight="1">
      <c r="A23" s="368"/>
      <c r="B23" s="237"/>
      <c r="C23" s="239"/>
      <c r="D23" s="374"/>
      <c r="E23" s="112" t="s">
        <v>39</v>
      </c>
      <c r="F23" s="207" t="s">
        <v>390</v>
      </c>
      <c r="G23" s="119" t="s">
        <v>38</v>
      </c>
      <c r="H23" s="119" t="s">
        <v>38</v>
      </c>
      <c r="I23" s="119" t="s">
        <v>372</v>
      </c>
      <c r="J23" s="119">
        <v>1</v>
      </c>
      <c r="K23" s="119">
        <v>0</v>
      </c>
      <c r="L23" s="119">
        <v>0</v>
      </c>
      <c r="M23" s="119">
        <v>0</v>
      </c>
      <c r="N23" s="119">
        <v>0</v>
      </c>
      <c r="O23" s="119">
        <v>0</v>
      </c>
      <c r="P23" s="60">
        <v>0</v>
      </c>
    </row>
    <row r="24" spans="1:16" s="29" customFormat="1" ht="141.75" customHeight="1" thickBot="1">
      <c r="A24" s="370"/>
      <c r="B24" s="372"/>
      <c r="C24" s="128" t="s">
        <v>373</v>
      </c>
      <c r="D24" s="375"/>
      <c r="E24" s="122" t="s">
        <v>39</v>
      </c>
      <c r="F24" s="216" t="s">
        <v>419</v>
      </c>
      <c r="G24" s="120" t="s">
        <v>38</v>
      </c>
      <c r="H24" s="121" t="s">
        <v>38</v>
      </c>
      <c r="I24" s="120" t="s">
        <v>372</v>
      </c>
      <c r="J24" s="84">
        <v>1</v>
      </c>
      <c r="K24" s="84">
        <v>0</v>
      </c>
      <c r="L24" s="84">
        <v>0</v>
      </c>
      <c r="M24" s="84">
        <v>0</v>
      </c>
      <c r="N24" s="84">
        <v>0</v>
      </c>
      <c r="O24" s="84">
        <v>0</v>
      </c>
      <c r="P24" s="85">
        <v>0</v>
      </c>
    </row>
    <row r="25" spans="1:16" s="29" customFormat="1" ht="111.75" customHeight="1" thickBot="1">
      <c r="A25" s="123" t="s">
        <v>374</v>
      </c>
      <c r="B25" s="214" t="s">
        <v>375</v>
      </c>
      <c r="C25" s="124" t="s">
        <v>376</v>
      </c>
      <c r="D25" s="124" t="s">
        <v>522</v>
      </c>
      <c r="E25" s="124" t="s">
        <v>41</v>
      </c>
      <c r="F25" s="214" t="s">
        <v>377</v>
      </c>
      <c r="G25" s="124" t="s">
        <v>37</v>
      </c>
      <c r="H25" s="65" t="s">
        <v>38</v>
      </c>
      <c r="I25" s="124" t="s">
        <v>389</v>
      </c>
      <c r="J25" s="98">
        <v>1</v>
      </c>
      <c r="K25" s="98">
        <v>1</v>
      </c>
      <c r="L25" s="98">
        <v>1</v>
      </c>
      <c r="M25" s="98">
        <v>1</v>
      </c>
      <c r="N25" s="98">
        <v>1</v>
      </c>
      <c r="O25" s="98">
        <v>1</v>
      </c>
      <c r="P25" s="99">
        <v>1</v>
      </c>
    </row>
    <row r="26" spans="1:16" s="29" customFormat="1" ht="172.5" customHeight="1">
      <c r="A26" s="300" t="s">
        <v>378</v>
      </c>
      <c r="B26" s="327" t="s">
        <v>477</v>
      </c>
      <c r="C26" s="280" t="s">
        <v>721</v>
      </c>
      <c r="D26" s="238" t="s">
        <v>522</v>
      </c>
      <c r="E26" s="111" t="s">
        <v>39</v>
      </c>
      <c r="F26" s="204" t="s">
        <v>476</v>
      </c>
      <c r="G26" s="118" t="s">
        <v>38</v>
      </c>
      <c r="H26" s="127" t="s">
        <v>38</v>
      </c>
      <c r="I26" s="232" t="s">
        <v>475</v>
      </c>
      <c r="J26" s="114">
        <v>1</v>
      </c>
      <c r="K26" s="114">
        <v>1</v>
      </c>
      <c r="L26" s="114">
        <v>1</v>
      </c>
      <c r="M26" s="114">
        <v>1</v>
      </c>
      <c r="N26" s="114">
        <v>1</v>
      </c>
      <c r="O26" s="114">
        <v>1</v>
      </c>
      <c r="P26" s="6">
        <v>1</v>
      </c>
    </row>
    <row r="27" spans="1:16" s="29" customFormat="1" ht="63.75" customHeight="1">
      <c r="A27" s="302"/>
      <c r="B27" s="328"/>
      <c r="C27" s="371"/>
      <c r="D27" s="239"/>
      <c r="E27" s="115" t="s">
        <v>41</v>
      </c>
      <c r="F27" s="207" t="s">
        <v>423</v>
      </c>
      <c r="G27" s="119" t="s">
        <v>38</v>
      </c>
      <c r="H27" s="119" t="s">
        <v>38</v>
      </c>
      <c r="I27" s="119" t="s">
        <v>422</v>
      </c>
      <c r="J27" s="32">
        <v>1</v>
      </c>
      <c r="K27" s="32">
        <v>1</v>
      </c>
      <c r="L27" s="32">
        <v>1</v>
      </c>
      <c r="M27" s="32">
        <v>1</v>
      </c>
      <c r="N27" s="32">
        <v>1</v>
      </c>
      <c r="O27" s="32">
        <v>1</v>
      </c>
      <c r="P27" s="33">
        <v>1</v>
      </c>
    </row>
    <row r="28" spans="1:16" s="29" customFormat="1" ht="64.5" customHeight="1" thickBot="1">
      <c r="A28" s="301"/>
      <c r="B28" s="212" t="s">
        <v>629</v>
      </c>
      <c r="C28" s="116" t="s">
        <v>720</v>
      </c>
      <c r="D28" s="116" t="s">
        <v>522</v>
      </c>
      <c r="E28" s="116" t="s">
        <v>36</v>
      </c>
      <c r="F28" s="212" t="s">
        <v>753</v>
      </c>
      <c r="G28" s="116" t="s">
        <v>37</v>
      </c>
      <c r="H28" s="121" t="s">
        <v>38</v>
      </c>
      <c r="I28" s="116" t="s">
        <v>379</v>
      </c>
      <c r="J28" s="51">
        <v>1</v>
      </c>
      <c r="K28" s="51">
        <v>1</v>
      </c>
      <c r="L28" s="51">
        <v>1</v>
      </c>
      <c r="M28" s="51">
        <v>1</v>
      </c>
      <c r="N28" s="51">
        <v>1</v>
      </c>
      <c r="O28" s="51">
        <v>1</v>
      </c>
      <c r="P28" s="52">
        <v>1</v>
      </c>
    </row>
    <row r="29" spans="1:16" s="29" customFormat="1" ht="81.75" customHeight="1">
      <c r="A29" s="300" t="s">
        <v>380</v>
      </c>
      <c r="B29" s="293" t="s">
        <v>381</v>
      </c>
      <c r="C29" s="294" t="s">
        <v>706</v>
      </c>
      <c r="D29" s="307" t="s">
        <v>522</v>
      </c>
      <c r="E29" s="114" t="s">
        <v>39</v>
      </c>
      <c r="F29" s="204" t="s">
        <v>382</v>
      </c>
      <c r="G29" s="118" t="s">
        <v>38</v>
      </c>
      <c r="H29" s="126" t="s">
        <v>38</v>
      </c>
      <c r="I29" s="118" t="s">
        <v>383</v>
      </c>
      <c r="J29" s="118">
        <v>1</v>
      </c>
      <c r="K29" s="118">
        <v>0</v>
      </c>
      <c r="L29" s="118">
        <v>0</v>
      </c>
      <c r="M29" s="118">
        <v>0</v>
      </c>
      <c r="N29" s="118">
        <v>0</v>
      </c>
      <c r="O29" s="118">
        <v>0</v>
      </c>
      <c r="P29" s="18">
        <v>0</v>
      </c>
    </row>
    <row r="30" spans="1:16" s="29" customFormat="1" ht="57.95" customHeight="1">
      <c r="A30" s="302"/>
      <c r="B30" s="286"/>
      <c r="C30" s="288"/>
      <c r="D30" s="308"/>
      <c r="E30" s="115" t="s">
        <v>41</v>
      </c>
      <c r="F30" s="207" t="s">
        <v>384</v>
      </c>
      <c r="G30" s="119" t="s">
        <v>38</v>
      </c>
      <c r="H30" s="119" t="s">
        <v>38</v>
      </c>
      <c r="I30" s="119" t="s">
        <v>385</v>
      </c>
      <c r="J30" s="45">
        <v>0.7</v>
      </c>
      <c r="K30" s="45">
        <v>1</v>
      </c>
      <c r="L30" s="45">
        <v>1</v>
      </c>
      <c r="M30" s="45">
        <v>1</v>
      </c>
      <c r="N30" s="45">
        <v>1</v>
      </c>
      <c r="O30" s="45">
        <v>1</v>
      </c>
      <c r="P30" s="46">
        <v>1</v>
      </c>
    </row>
    <row r="31" spans="1:16" s="29" customFormat="1" ht="85.5" customHeight="1">
      <c r="A31" s="302"/>
      <c r="B31" s="286"/>
      <c r="C31" s="288"/>
      <c r="D31" s="308"/>
      <c r="E31" s="115" t="s">
        <v>39</v>
      </c>
      <c r="F31" s="207" t="s">
        <v>386</v>
      </c>
      <c r="G31" s="119" t="s">
        <v>38</v>
      </c>
      <c r="H31" s="119" t="s">
        <v>38</v>
      </c>
      <c r="I31" s="119" t="s">
        <v>385</v>
      </c>
      <c r="J31" s="119">
        <v>1</v>
      </c>
      <c r="K31" s="119">
        <v>0</v>
      </c>
      <c r="L31" s="119">
        <v>0</v>
      </c>
      <c r="M31" s="119">
        <v>0</v>
      </c>
      <c r="N31" s="119">
        <v>0</v>
      </c>
      <c r="O31" s="119">
        <v>0</v>
      </c>
      <c r="P31" s="60">
        <v>0</v>
      </c>
    </row>
    <row r="32" spans="1:16" s="29" customFormat="1" ht="55.5" customHeight="1" thickBot="1">
      <c r="A32" s="303"/>
      <c r="B32" s="290"/>
      <c r="C32" s="291"/>
      <c r="D32" s="292"/>
      <c r="E32" s="117" t="s">
        <v>41</v>
      </c>
      <c r="F32" s="222" t="s">
        <v>388</v>
      </c>
      <c r="G32" s="121" t="s">
        <v>38</v>
      </c>
      <c r="H32" s="121" t="s">
        <v>38</v>
      </c>
      <c r="I32" s="121" t="s">
        <v>385</v>
      </c>
      <c r="J32" s="43">
        <v>0.7</v>
      </c>
      <c r="K32" s="43">
        <v>1</v>
      </c>
      <c r="L32" s="43">
        <v>1</v>
      </c>
      <c r="M32" s="43">
        <v>1</v>
      </c>
      <c r="N32" s="43">
        <v>1</v>
      </c>
      <c r="O32" s="43">
        <v>1</v>
      </c>
      <c r="P32" s="44">
        <v>1</v>
      </c>
    </row>
    <row r="33" spans="1:16" s="29" customFormat="1" ht="12" customHeight="1"/>
    <row r="34" spans="1:16" s="29" customFormat="1" ht="9.75" customHeight="1">
      <c r="A34" s="132"/>
      <c r="B34" s="132"/>
      <c r="C34" s="132"/>
      <c r="D34" s="132"/>
      <c r="E34" s="132"/>
      <c r="F34" s="132"/>
      <c r="G34" s="132"/>
      <c r="H34" s="132"/>
      <c r="I34" s="132"/>
      <c r="J34" s="132"/>
      <c r="K34" s="132"/>
      <c r="L34" s="132"/>
      <c r="M34" s="132"/>
      <c r="N34" s="132"/>
      <c r="O34" s="132"/>
      <c r="P34" s="132"/>
    </row>
  </sheetData>
  <sheetProtection algorithmName="SHA-512" hashValue="uxINVAIlM+6gl9sXuI4OkqwernpkPdzfKgGHPmhhHaRrZqfknG/U1kxtYxnXUelSAH68L7Y2f7WPZbCwkSWaKw==" saltValue="mCQzxBRGNiVpgLbFL7CDCQ==" spinCount="100000" sheet="1" objects="1" scenarios="1"/>
  <mergeCells count="47">
    <mergeCell ref="A5:P5"/>
    <mergeCell ref="A1:P1"/>
    <mergeCell ref="C4:D4"/>
    <mergeCell ref="J4:P4"/>
    <mergeCell ref="E4:G4"/>
    <mergeCell ref="H4:I4"/>
    <mergeCell ref="A2:P2"/>
    <mergeCell ref="A9:A10"/>
    <mergeCell ref="B9:B10"/>
    <mergeCell ref="J6:P6"/>
    <mergeCell ref="C7:F7"/>
    <mergeCell ref="G7:P7"/>
    <mergeCell ref="C6:F6"/>
    <mergeCell ref="G6:I6"/>
    <mergeCell ref="F9:F10"/>
    <mergeCell ref="G9:G10"/>
    <mergeCell ref="H9:H10"/>
    <mergeCell ref="I9:I10"/>
    <mergeCell ref="C9:C10"/>
    <mergeCell ref="D9:D10"/>
    <mergeCell ref="E9:E10"/>
    <mergeCell ref="J9:P9"/>
    <mergeCell ref="D15:D16"/>
    <mergeCell ref="D11:D12"/>
    <mergeCell ref="D13:D14"/>
    <mergeCell ref="B17:B18"/>
    <mergeCell ref="C17:C18"/>
    <mergeCell ref="A11:A16"/>
    <mergeCell ref="B11:B12"/>
    <mergeCell ref="B13:B14"/>
    <mergeCell ref="B15:B16"/>
    <mergeCell ref="C15:C16"/>
    <mergeCell ref="A17:A21"/>
    <mergeCell ref="A22:A24"/>
    <mergeCell ref="I17:I18"/>
    <mergeCell ref="A29:A32"/>
    <mergeCell ref="D26:D27"/>
    <mergeCell ref="A26:A28"/>
    <mergeCell ref="B29:B32"/>
    <mergeCell ref="C29:C32"/>
    <mergeCell ref="B26:B27"/>
    <mergeCell ref="C26:C27"/>
    <mergeCell ref="D29:D32"/>
    <mergeCell ref="B22:B24"/>
    <mergeCell ref="C22:C23"/>
    <mergeCell ref="D17:D18"/>
    <mergeCell ref="D22:D24"/>
  </mergeCells>
  <printOptions horizontalCentered="1"/>
  <pageMargins left="0.39370078740157483" right="0.39370078740157483" top="0.78740157480314965" bottom="0.59055118110236227" header="0" footer="0"/>
  <pageSetup paperSize="9" scale="60" orientation="landscape" horizontalDpi="1200" verticalDpi="1200" r:id="rId1"/>
  <rowBreaks count="3" manualBreakCount="3">
    <brk id="16" max="16383" man="1"/>
    <brk id="21" max="16383" man="1"/>
    <brk id="28"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E4:G4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'\Users\macbook\Desktop\1. UTS\6. SIG\Users\macbook\Documents\D:\Users\macbook\Downloads\[Plan de Inversión PEDI 2021-2027 v_Oct 30 (versión 1) .xlsx]Hoja2'!#REF!</xm:f>
          </x14:formula1>
          <xm:sqref>G11:G32 E11:E32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80" zoomScaleSheetLayoutView="100" zoomScalePageLayoutView="80" workbookViewId="0">
      <selection sqref="A1:P1"/>
    </sheetView>
  </sheetViews>
  <sheetFormatPr baseColWidth="10" defaultColWidth="11" defaultRowHeight="15.75"/>
  <cols>
    <col min="1" max="1" width="21.5" customWidth="1"/>
    <col min="2" max="2" width="32.125" customWidth="1"/>
    <col min="3" max="3" width="20.25" customWidth="1"/>
    <col min="5" max="5" width="13.5" customWidth="1"/>
    <col min="6" max="6" width="26.875" customWidth="1"/>
    <col min="7" max="7" width="13.875" customWidth="1"/>
    <col min="8" max="8" width="20" customWidth="1"/>
    <col min="9" max="9" width="17.375" customWidth="1"/>
    <col min="10" max="15" width="4.5" bestFit="1" customWidth="1"/>
    <col min="16" max="16" width="4.875" bestFit="1" customWidth="1"/>
    <col min="17" max="17" width="13.375" customWidth="1"/>
  </cols>
  <sheetData>
    <row r="1" spans="1:16" ht="6.95" customHeight="1">
      <c r="A1" s="267" t="s">
        <v>670</v>
      </c>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42" customHeight="1">
      <c r="A4" s="1" t="s">
        <v>1</v>
      </c>
      <c r="B4" s="2" t="s">
        <v>285</v>
      </c>
      <c r="C4" s="269" t="s">
        <v>132</v>
      </c>
      <c r="D4" s="269"/>
      <c r="E4" s="273" t="s">
        <v>286</v>
      </c>
      <c r="F4" s="297"/>
      <c r="G4" s="387" t="s">
        <v>5</v>
      </c>
      <c r="H4" s="388"/>
      <c r="I4" s="382" t="s">
        <v>546</v>
      </c>
      <c r="J4" s="273"/>
      <c r="K4" s="273"/>
      <c r="L4" s="273"/>
      <c r="M4" s="273"/>
      <c r="N4" s="273"/>
      <c r="O4" s="273"/>
      <c r="P4" s="297"/>
    </row>
    <row r="5" spans="1:16" ht="9" customHeight="1">
      <c r="A5" s="265"/>
      <c r="B5" s="265"/>
      <c r="C5" s="265"/>
      <c r="D5" s="265"/>
      <c r="E5" s="265"/>
      <c r="F5" s="265"/>
      <c r="G5" s="265"/>
      <c r="H5" s="265"/>
      <c r="I5" s="265"/>
      <c r="J5" s="265"/>
      <c r="K5" s="265"/>
      <c r="L5" s="265"/>
      <c r="M5" s="265"/>
      <c r="N5" s="265"/>
      <c r="O5" s="265"/>
      <c r="P5" s="266"/>
    </row>
    <row r="6" spans="1:16" ht="57.75" customHeight="1">
      <c r="A6" s="3" t="s">
        <v>6</v>
      </c>
      <c r="B6" s="4" t="s">
        <v>287</v>
      </c>
      <c r="C6" s="257" t="s">
        <v>288</v>
      </c>
      <c r="D6" s="257"/>
      <c r="E6" s="257"/>
      <c r="F6" s="257"/>
      <c r="G6" s="257" t="s">
        <v>15</v>
      </c>
      <c r="H6" s="257"/>
      <c r="I6" s="257"/>
      <c r="J6" s="257" t="s">
        <v>289</v>
      </c>
      <c r="K6" s="257"/>
      <c r="L6" s="257"/>
      <c r="M6" s="257"/>
      <c r="N6" s="257"/>
      <c r="O6" s="257"/>
      <c r="P6" s="257"/>
    </row>
    <row r="7" spans="1:16" ht="57.75" customHeight="1" thickBot="1">
      <c r="A7" s="134" t="s">
        <v>17</v>
      </c>
      <c r="B7" s="135" t="s">
        <v>290</v>
      </c>
      <c r="C7" s="389" t="s">
        <v>291</v>
      </c>
      <c r="D7" s="389"/>
      <c r="E7" s="389"/>
      <c r="F7" s="389"/>
      <c r="G7" s="384"/>
      <c r="H7" s="385"/>
      <c r="I7" s="385"/>
      <c r="J7" s="385"/>
      <c r="K7" s="385"/>
      <c r="L7" s="385"/>
      <c r="M7" s="385"/>
      <c r="N7" s="385"/>
      <c r="O7" s="385"/>
      <c r="P7" s="386"/>
    </row>
    <row r="8" spans="1:16" ht="15.95" customHeight="1">
      <c r="A8" s="136"/>
      <c r="B8" s="137"/>
      <c r="C8" s="137"/>
      <c r="D8" s="137"/>
      <c r="E8" s="137"/>
      <c r="F8" s="137"/>
      <c r="G8" s="137"/>
      <c r="H8" s="137"/>
      <c r="I8" s="137"/>
      <c r="J8" s="137"/>
      <c r="K8" s="137"/>
      <c r="L8" s="137"/>
      <c r="M8" s="137"/>
      <c r="N8" s="137"/>
      <c r="O8" s="137"/>
      <c r="P8" s="138"/>
    </row>
    <row r="9" spans="1:16" ht="19.5" customHeight="1">
      <c r="A9" s="256" t="s">
        <v>26</v>
      </c>
      <c r="B9" s="252" t="s">
        <v>27</v>
      </c>
      <c r="C9" s="252" t="s">
        <v>28</v>
      </c>
      <c r="D9" s="252" t="s">
        <v>29</v>
      </c>
      <c r="E9" s="252" t="s">
        <v>30</v>
      </c>
      <c r="F9" s="252" t="s">
        <v>31</v>
      </c>
      <c r="G9" s="252" t="s">
        <v>32</v>
      </c>
      <c r="H9" s="252" t="s">
        <v>426</v>
      </c>
      <c r="I9" s="252" t="s">
        <v>33</v>
      </c>
      <c r="J9" s="362" t="s">
        <v>34</v>
      </c>
      <c r="K9" s="363"/>
      <c r="L9" s="363"/>
      <c r="M9" s="363"/>
      <c r="N9" s="363"/>
      <c r="O9" s="363"/>
      <c r="P9" s="383"/>
    </row>
    <row r="10" spans="1:16" ht="19.5" customHeight="1" thickBot="1">
      <c r="A10" s="377"/>
      <c r="B10" s="248"/>
      <c r="C10" s="248"/>
      <c r="D10" s="248"/>
      <c r="E10" s="248"/>
      <c r="F10" s="248"/>
      <c r="G10" s="248"/>
      <c r="H10" s="248"/>
      <c r="I10" s="248"/>
      <c r="J10" s="5">
        <v>2021</v>
      </c>
      <c r="K10" s="5">
        <v>2022</v>
      </c>
      <c r="L10" s="5">
        <v>2023</v>
      </c>
      <c r="M10" s="5">
        <v>2024</v>
      </c>
      <c r="N10" s="5">
        <v>2025</v>
      </c>
      <c r="O10" s="5">
        <v>2026</v>
      </c>
      <c r="P10" s="133">
        <v>2027</v>
      </c>
    </row>
    <row r="11" spans="1:16" s="29" customFormat="1" ht="55.5" customHeight="1">
      <c r="A11" s="300" t="s">
        <v>292</v>
      </c>
      <c r="B11" s="293" t="s">
        <v>630</v>
      </c>
      <c r="C11" s="294" t="s">
        <v>733</v>
      </c>
      <c r="D11" s="307" t="s">
        <v>508</v>
      </c>
      <c r="E11" s="114" t="s">
        <v>39</v>
      </c>
      <c r="F11" s="210" t="s">
        <v>656</v>
      </c>
      <c r="G11" s="114" t="s">
        <v>38</v>
      </c>
      <c r="H11" s="118" t="s">
        <v>38</v>
      </c>
      <c r="I11" s="114">
        <v>0</v>
      </c>
      <c r="J11" s="111">
        <v>1</v>
      </c>
      <c r="K11" s="114">
        <v>0</v>
      </c>
      <c r="L11" s="114">
        <v>0</v>
      </c>
      <c r="M11" s="114">
        <v>0</v>
      </c>
      <c r="N11" s="114">
        <v>0</v>
      </c>
      <c r="O11" s="114">
        <v>0</v>
      </c>
      <c r="P11" s="6">
        <v>0</v>
      </c>
    </row>
    <row r="12" spans="1:16" s="29" customFormat="1" ht="37.5" customHeight="1">
      <c r="A12" s="302"/>
      <c r="B12" s="286"/>
      <c r="C12" s="288"/>
      <c r="D12" s="308"/>
      <c r="E12" s="115" t="s">
        <v>36</v>
      </c>
      <c r="F12" s="207" t="s">
        <v>293</v>
      </c>
      <c r="G12" s="119" t="s">
        <v>38</v>
      </c>
      <c r="H12" s="119" t="s">
        <v>38</v>
      </c>
      <c r="I12" s="119" t="s">
        <v>294</v>
      </c>
      <c r="J12" s="119">
        <v>2.5</v>
      </c>
      <c r="K12" s="119">
        <v>2.5</v>
      </c>
      <c r="L12" s="119">
        <v>2.5</v>
      </c>
      <c r="M12" s="119">
        <v>2.5</v>
      </c>
      <c r="N12" s="119">
        <v>2.5</v>
      </c>
      <c r="O12" s="119">
        <v>2.5</v>
      </c>
      <c r="P12" s="60">
        <v>2.5</v>
      </c>
    </row>
    <row r="13" spans="1:16" s="29" customFormat="1" ht="56.25" customHeight="1">
      <c r="A13" s="302"/>
      <c r="B13" s="286"/>
      <c r="C13" s="288"/>
      <c r="D13" s="308"/>
      <c r="E13" s="115" t="s">
        <v>36</v>
      </c>
      <c r="F13" s="226" t="s">
        <v>295</v>
      </c>
      <c r="G13" s="80" t="s">
        <v>38</v>
      </c>
      <c r="H13" s="119" t="s">
        <v>38</v>
      </c>
      <c r="I13" s="81">
        <v>0.9</v>
      </c>
      <c r="J13" s="45">
        <v>0.91</v>
      </c>
      <c r="K13" s="45">
        <v>0.91</v>
      </c>
      <c r="L13" s="45">
        <v>0.91</v>
      </c>
      <c r="M13" s="45">
        <v>0.91</v>
      </c>
      <c r="N13" s="45">
        <v>0.91</v>
      </c>
      <c r="O13" s="45">
        <v>0.91</v>
      </c>
      <c r="P13" s="46">
        <v>0.91</v>
      </c>
    </row>
    <row r="14" spans="1:16" s="29" customFormat="1" ht="54.75" customHeight="1">
      <c r="A14" s="302"/>
      <c r="B14" s="286"/>
      <c r="C14" s="288"/>
      <c r="D14" s="308"/>
      <c r="E14" s="115" t="s">
        <v>36</v>
      </c>
      <c r="F14" s="206" t="s">
        <v>296</v>
      </c>
      <c r="G14" s="115" t="s">
        <v>38</v>
      </c>
      <c r="H14" s="119" t="s">
        <v>38</v>
      </c>
      <c r="I14" s="32">
        <v>0.86</v>
      </c>
      <c r="J14" s="38">
        <v>0.87</v>
      </c>
      <c r="K14" s="38">
        <v>0.87</v>
      </c>
      <c r="L14" s="38">
        <v>0.87</v>
      </c>
      <c r="M14" s="38">
        <v>0.87</v>
      </c>
      <c r="N14" s="38">
        <v>0.87</v>
      </c>
      <c r="O14" s="38">
        <v>0.87</v>
      </c>
      <c r="P14" s="82">
        <v>0.87</v>
      </c>
    </row>
    <row r="15" spans="1:16" s="29" customFormat="1" ht="69" customHeight="1">
      <c r="A15" s="302"/>
      <c r="B15" s="286"/>
      <c r="C15" s="288"/>
      <c r="D15" s="309"/>
      <c r="E15" s="115" t="s">
        <v>36</v>
      </c>
      <c r="F15" s="207" t="s">
        <v>297</v>
      </c>
      <c r="G15" s="119" t="s">
        <v>38</v>
      </c>
      <c r="H15" s="119" t="s">
        <v>38</v>
      </c>
      <c r="I15" s="119" t="s">
        <v>298</v>
      </c>
      <c r="J15" s="45">
        <v>0.56999999999999995</v>
      </c>
      <c r="K15" s="45">
        <v>0.56999999999999995</v>
      </c>
      <c r="L15" s="45">
        <v>0.56999999999999995</v>
      </c>
      <c r="M15" s="45">
        <v>0.56999999999999995</v>
      </c>
      <c r="N15" s="45">
        <v>0.56999999999999995</v>
      </c>
      <c r="O15" s="45">
        <v>0.56999999999999995</v>
      </c>
      <c r="P15" s="46">
        <v>0.56999999999999995</v>
      </c>
    </row>
    <row r="16" spans="1:16" s="29" customFormat="1" ht="87.75" customHeight="1" thickBot="1">
      <c r="A16" s="301"/>
      <c r="B16" s="212" t="s">
        <v>299</v>
      </c>
      <c r="C16" s="116" t="s">
        <v>734</v>
      </c>
      <c r="D16" s="116" t="s">
        <v>493</v>
      </c>
      <c r="E16" s="116" t="s">
        <v>39</v>
      </c>
      <c r="F16" s="225" t="s">
        <v>300</v>
      </c>
      <c r="G16" s="116" t="s">
        <v>38</v>
      </c>
      <c r="H16" s="120" t="s">
        <v>38</v>
      </c>
      <c r="I16" s="116" t="s">
        <v>301</v>
      </c>
      <c r="J16" s="122">
        <v>1</v>
      </c>
      <c r="K16" s="122">
        <v>2</v>
      </c>
      <c r="L16" s="122">
        <v>2</v>
      </c>
      <c r="M16" s="122">
        <v>3</v>
      </c>
      <c r="N16" s="122">
        <v>3</v>
      </c>
      <c r="O16" s="122">
        <v>3</v>
      </c>
      <c r="P16" s="40">
        <v>3</v>
      </c>
    </row>
    <row r="17" spans="1:16" s="29" customFormat="1" ht="53.25" customHeight="1">
      <c r="A17" s="300" t="s">
        <v>302</v>
      </c>
      <c r="B17" s="293" t="s">
        <v>303</v>
      </c>
      <c r="C17" s="294" t="s">
        <v>735</v>
      </c>
      <c r="D17" s="307" t="s">
        <v>493</v>
      </c>
      <c r="E17" s="114" t="s">
        <v>41</v>
      </c>
      <c r="F17" s="210" t="s">
        <v>355</v>
      </c>
      <c r="G17" s="114" t="s">
        <v>38</v>
      </c>
      <c r="H17" s="118" t="s">
        <v>38</v>
      </c>
      <c r="I17" s="114" t="s">
        <v>304</v>
      </c>
      <c r="J17" s="118">
        <v>1</v>
      </c>
      <c r="K17" s="114">
        <v>2</v>
      </c>
      <c r="L17" s="114">
        <v>2</v>
      </c>
      <c r="M17" s="114">
        <v>2</v>
      </c>
      <c r="N17" s="114">
        <v>2</v>
      </c>
      <c r="O17" s="114">
        <v>2</v>
      </c>
      <c r="P17" s="6">
        <v>2</v>
      </c>
    </row>
    <row r="18" spans="1:16" s="29" customFormat="1" ht="69" customHeight="1">
      <c r="A18" s="302"/>
      <c r="B18" s="286"/>
      <c r="C18" s="288"/>
      <c r="D18" s="308"/>
      <c r="E18" s="115" t="s">
        <v>39</v>
      </c>
      <c r="F18" s="211" t="s">
        <v>657</v>
      </c>
      <c r="G18" s="115" t="s">
        <v>38</v>
      </c>
      <c r="H18" s="119" t="s">
        <v>38</v>
      </c>
      <c r="I18" s="115" t="s">
        <v>304</v>
      </c>
      <c r="J18" s="119">
        <v>1</v>
      </c>
      <c r="K18" s="115">
        <v>1</v>
      </c>
      <c r="L18" s="115">
        <v>1</v>
      </c>
      <c r="M18" s="115">
        <v>1</v>
      </c>
      <c r="N18" s="115">
        <v>1</v>
      </c>
      <c r="O18" s="115">
        <v>1</v>
      </c>
      <c r="P18" s="7">
        <v>1</v>
      </c>
    </row>
    <row r="19" spans="1:16" s="29" customFormat="1" ht="57" customHeight="1" thickBot="1">
      <c r="A19" s="301"/>
      <c r="B19" s="287"/>
      <c r="C19" s="289"/>
      <c r="D19" s="292"/>
      <c r="E19" s="116" t="s">
        <v>41</v>
      </c>
      <c r="F19" s="212" t="s">
        <v>473</v>
      </c>
      <c r="G19" s="116" t="s">
        <v>38</v>
      </c>
      <c r="H19" s="120" t="s">
        <v>38</v>
      </c>
      <c r="I19" s="116" t="s">
        <v>304</v>
      </c>
      <c r="J19" s="120">
        <v>1</v>
      </c>
      <c r="K19" s="116">
        <v>2</v>
      </c>
      <c r="L19" s="116">
        <v>2</v>
      </c>
      <c r="M19" s="116">
        <v>3</v>
      </c>
      <c r="N19" s="116">
        <v>3</v>
      </c>
      <c r="O19" s="116">
        <v>4</v>
      </c>
      <c r="P19" s="27">
        <v>4</v>
      </c>
    </row>
    <row r="20" spans="1:16" s="29" customFormat="1" ht="95.25" customHeight="1">
      <c r="A20" s="300" t="s">
        <v>471</v>
      </c>
      <c r="B20" s="210" t="s">
        <v>631</v>
      </c>
      <c r="C20" s="114" t="s">
        <v>736</v>
      </c>
      <c r="D20" s="114" t="s">
        <v>489</v>
      </c>
      <c r="E20" s="114" t="s">
        <v>41</v>
      </c>
      <c r="F20" s="210" t="s">
        <v>474</v>
      </c>
      <c r="G20" s="114" t="s">
        <v>38</v>
      </c>
      <c r="H20" s="118" t="s">
        <v>38</v>
      </c>
      <c r="I20" s="114" t="s">
        <v>354</v>
      </c>
      <c r="J20" s="114">
        <v>2</v>
      </c>
      <c r="K20" s="114">
        <v>2</v>
      </c>
      <c r="L20" s="114">
        <v>2</v>
      </c>
      <c r="M20" s="114">
        <v>2</v>
      </c>
      <c r="N20" s="114">
        <v>2</v>
      </c>
      <c r="O20" s="114">
        <v>3</v>
      </c>
      <c r="P20" s="6">
        <v>3</v>
      </c>
    </row>
    <row r="21" spans="1:16" s="29" customFormat="1" ht="86.25" customHeight="1">
      <c r="A21" s="302"/>
      <c r="B21" s="286" t="s">
        <v>472</v>
      </c>
      <c r="C21" s="288" t="s">
        <v>737</v>
      </c>
      <c r="D21" s="289" t="s">
        <v>496</v>
      </c>
      <c r="E21" s="115" t="s">
        <v>39</v>
      </c>
      <c r="F21" s="211" t="s">
        <v>305</v>
      </c>
      <c r="G21" s="115" t="s">
        <v>38</v>
      </c>
      <c r="H21" s="119" t="s">
        <v>38</v>
      </c>
      <c r="I21" s="115">
        <v>0</v>
      </c>
      <c r="J21" s="115">
        <v>1</v>
      </c>
      <c r="K21" s="115">
        <v>0</v>
      </c>
      <c r="L21" s="115">
        <v>0</v>
      </c>
      <c r="M21" s="115">
        <v>0</v>
      </c>
      <c r="N21" s="115">
        <v>0</v>
      </c>
      <c r="O21" s="115">
        <v>0</v>
      </c>
      <c r="P21" s="7">
        <v>0</v>
      </c>
    </row>
    <row r="22" spans="1:16" s="29" customFormat="1" ht="67.5" customHeight="1" thickBot="1">
      <c r="A22" s="303"/>
      <c r="B22" s="290"/>
      <c r="C22" s="291"/>
      <c r="D22" s="292"/>
      <c r="E22" s="117" t="s">
        <v>41</v>
      </c>
      <c r="F22" s="222" t="s">
        <v>353</v>
      </c>
      <c r="G22" s="121" t="s">
        <v>38</v>
      </c>
      <c r="H22" s="121" t="s">
        <v>144</v>
      </c>
      <c r="I22" s="121" t="s">
        <v>352</v>
      </c>
      <c r="J22" s="121">
        <v>0</v>
      </c>
      <c r="K22" s="43">
        <v>0.3</v>
      </c>
      <c r="L22" s="43">
        <v>0.4</v>
      </c>
      <c r="M22" s="43">
        <v>0.5</v>
      </c>
      <c r="N22" s="43">
        <v>0.6</v>
      </c>
      <c r="O22" s="43">
        <v>0.8</v>
      </c>
      <c r="P22" s="44">
        <v>1</v>
      </c>
    </row>
    <row r="23" spans="1:16" ht="27.95" customHeight="1"/>
    <row r="24" spans="1:16" ht="21" customHeight="1">
      <c r="A24" s="331"/>
      <c r="B24" s="331"/>
      <c r="C24" s="331"/>
      <c r="D24" s="331"/>
      <c r="E24" s="331"/>
      <c r="F24" s="331"/>
      <c r="G24" s="331"/>
      <c r="H24" s="331"/>
      <c r="I24" s="331"/>
      <c r="J24" s="331"/>
      <c r="K24" s="331"/>
      <c r="L24" s="331"/>
      <c r="M24" s="331"/>
      <c r="N24" s="331"/>
      <c r="O24" s="331"/>
      <c r="P24" s="331"/>
    </row>
    <row r="25" spans="1:16" ht="18.95" customHeight="1"/>
    <row r="26" spans="1:16" ht="65.25" customHeight="1"/>
    <row r="27" spans="1:16" ht="60.75" customHeight="1"/>
    <row r="28" spans="1:16" ht="55.5" customHeight="1"/>
    <row r="29" spans="1:16" ht="81.75" customHeight="1"/>
  </sheetData>
  <sheetProtection algorithmName="SHA-512" hashValue="5JSvNkMTzd9jTobmHp/hkjQcNIKXlUeD1LWpzMcl2iHpqJXEOWvAXSbGsioIUZubTCoBWTY0Gji7D2EZP1VcmQ==" saltValue="Fkzy2VJd1Rb89gY6HBapiw==" spinCount="100000" sheet="1" objects="1" scenarios="1"/>
  <mergeCells count="35">
    <mergeCell ref="G4:H4"/>
    <mergeCell ref="J6:P6"/>
    <mergeCell ref="C7:F7"/>
    <mergeCell ref="F9:F10"/>
    <mergeCell ref="A11:A16"/>
    <mergeCell ref="B11:B15"/>
    <mergeCell ref="E4:F4"/>
    <mergeCell ref="A1:P1"/>
    <mergeCell ref="A2:P2"/>
    <mergeCell ref="A9:A10"/>
    <mergeCell ref="B9:B10"/>
    <mergeCell ref="C9:C10"/>
    <mergeCell ref="D9:D10"/>
    <mergeCell ref="E9:E10"/>
    <mergeCell ref="C4:D4"/>
    <mergeCell ref="I4:P4"/>
    <mergeCell ref="A5:P5"/>
    <mergeCell ref="H9:H10"/>
    <mergeCell ref="I9:I10"/>
    <mergeCell ref="J9:P9"/>
    <mergeCell ref="C6:F6"/>
    <mergeCell ref="G6:I6"/>
    <mergeCell ref="G7:P7"/>
    <mergeCell ref="A24:P24"/>
    <mergeCell ref="G9:G10"/>
    <mergeCell ref="D11:D15"/>
    <mergeCell ref="D17:D19"/>
    <mergeCell ref="D21:D22"/>
    <mergeCell ref="A17:A19"/>
    <mergeCell ref="B17:B19"/>
    <mergeCell ref="C17:C19"/>
    <mergeCell ref="A20:A22"/>
    <mergeCell ref="B21:B22"/>
    <mergeCell ref="C21:C22"/>
    <mergeCell ref="C11:C15"/>
  </mergeCells>
  <printOptions horizontalCentered="1"/>
  <pageMargins left="0.39370078740157483" right="0.39370078740157483" top="0.78740157480314965" bottom="0.59055118110236227" header="0" footer="0"/>
  <pageSetup paperSize="9" scale="60" orientation="landscape" horizontalDpi="1200" verticalDpi="1200" r:id="rId1"/>
  <rowBreaks count="1" manualBreakCount="1">
    <brk id="19"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E4:F4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'\Users\macbook\Desktop\1. UTS\6. SIG\Users\macbook\Documents\D:\Users\macbook\Downloads\[Plan de Inversión PEDI 2021-2027 v_Oct 30 (versión 1) .xlsx]Hoja2'!#REF!</xm:f>
          </x14:formula1>
          <xm:sqref>E11:E22 G11:G22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zoomScaleNormal="80" zoomScaleSheetLayoutView="100" zoomScalePageLayoutView="80" workbookViewId="0">
      <selection activeCell="G6" sqref="G6:I6"/>
    </sheetView>
  </sheetViews>
  <sheetFormatPr baseColWidth="10" defaultColWidth="11" defaultRowHeight="15.75"/>
  <cols>
    <col min="1" max="1" width="19" customWidth="1"/>
    <col min="2" max="2" width="28.375" customWidth="1"/>
    <col min="3" max="3" width="22.375" customWidth="1"/>
    <col min="4" max="4" width="9.625" customWidth="1"/>
    <col min="5" max="5" width="10.5" customWidth="1"/>
    <col min="6" max="6" width="26.375" customWidth="1"/>
    <col min="7" max="7" width="12.75" customWidth="1"/>
    <col min="8" max="8" width="19.5" customWidth="1"/>
    <col min="9" max="9" width="18.25" customWidth="1"/>
    <col min="10" max="16" width="6.25" customWidth="1"/>
  </cols>
  <sheetData>
    <row r="1" spans="1:16" ht="6.95" customHeight="1">
      <c r="A1" s="267"/>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42" customHeight="1">
      <c r="A4" s="1" t="s">
        <v>68</v>
      </c>
      <c r="B4" s="2" t="s">
        <v>285</v>
      </c>
      <c r="C4" s="269" t="s">
        <v>69</v>
      </c>
      <c r="D4" s="269"/>
      <c r="E4" s="343" t="s">
        <v>762</v>
      </c>
      <c r="F4" s="271"/>
      <c r="G4" s="271"/>
      <c r="H4" s="272"/>
      <c r="I4" s="47" t="s">
        <v>71</v>
      </c>
      <c r="J4" s="310" t="s">
        <v>547</v>
      </c>
      <c r="K4" s="310"/>
      <c r="L4" s="310"/>
      <c r="M4" s="310"/>
      <c r="N4" s="310"/>
      <c r="O4" s="310"/>
      <c r="P4" s="310"/>
    </row>
    <row r="5" spans="1:16">
      <c r="A5" s="265"/>
      <c r="B5" s="265"/>
      <c r="C5" s="265"/>
      <c r="D5" s="265"/>
      <c r="E5" s="265"/>
      <c r="F5" s="265"/>
      <c r="G5" s="265"/>
      <c r="H5" s="265"/>
      <c r="I5" s="265"/>
      <c r="J5" s="265"/>
      <c r="K5" s="265"/>
      <c r="L5" s="265"/>
      <c r="M5" s="265"/>
      <c r="N5" s="265"/>
      <c r="O5" s="265"/>
      <c r="P5" s="266"/>
    </row>
    <row r="6" spans="1:16" ht="56.25" customHeight="1">
      <c r="A6" s="3" t="s">
        <v>6</v>
      </c>
      <c r="B6" s="4" t="s">
        <v>287</v>
      </c>
      <c r="C6" s="257" t="s">
        <v>288</v>
      </c>
      <c r="D6" s="257"/>
      <c r="E6" s="257"/>
      <c r="F6" s="257"/>
      <c r="G6" s="257" t="s">
        <v>15</v>
      </c>
      <c r="H6" s="257"/>
      <c r="I6" s="257"/>
      <c r="J6" s="257" t="s">
        <v>289</v>
      </c>
      <c r="K6" s="257"/>
      <c r="L6" s="257"/>
      <c r="M6" s="257"/>
      <c r="N6" s="257"/>
      <c r="O6" s="257"/>
      <c r="P6" s="257"/>
    </row>
    <row r="7" spans="1:16" ht="56.25" customHeight="1">
      <c r="A7" s="3" t="s">
        <v>17</v>
      </c>
      <c r="B7" s="4" t="s">
        <v>290</v>
      </c>
      <c r="C7" s="257" t="s">
        <v>291</v>
      </c>
      <c r="D7" s="257"/>
      <c r="E7" s="257"/>
      <c r="F7" s="257"/>
      <c r="G7" s="343"/>
      <c r="H7" s="271"/>
      <c r="I7" s="271"/>
      <c r="J7" s="271"/>
      <c r="K7" s="271"/>
      <c r="L7" s="271"/>
      <c r="M7" s="271"/>
      <c r="N7" s="271"/>
      <c r="O7" s="271"/>
      <c r="P7" s="272"/>
    </row>
    <row r="8" spans="1:16" ht="15.95" customHeight="1" thickBot="1"/>
    <row r="9" spans="1:16" ht="22.5" customHeight="1">
      <c r="A9" s="376" t="s">
        <v>26</v>
      </c>
      <c r="B9" s="247" t="s">
        <v>27</v>
      </c>
      <c r="C9" s="247" t="s">
        <v>28</v>
      </c>
      <c r="D9" s="247" t="s">
        <v>29</v>
      </c>
      <c r="E9" s="247" t="s">
        <v>30</v>
      </c>
      <c r="F9" s="247" t="s">
        <v>31</v>
      </c>
      <c r="G9" s="247" t="s">
        <v>32</v>
      </c>
      <c r="H9" s="247" t="s">
        <v>426</v>
      </c>
      <c r="I9" s="247" t="s">
        <v>33</v>
      </c>
      <c r="J9" s="378" t="s">
        <v>34</v>
      </c>
      <c r="K9" s="379"/>
      <c r="L9" s="379"/>
      <c r="M9" s="379"/>
      <c r="N9" s="379"/>
      <c r="O9" s="379"/>
      <c r="P9" s="380"/>
    </row>
    <row r="10" spans="1:16" ht="22.5" customHeight="1" thickBot="1">
      <c r="A10" s="390"/>
      <c r="B10" s="391"/>
      <c r="C10" s="391"/>
      <c r="D10" s="391"/>
      <c r="E10" s="391"/>
      <c r="F10" s="391"/>
      <c r="G10" s="391"/>
      <c r="H10" s="391"/>
      <c r="I10" s="391"/>
      <c r="J10" s="5">
        <v>2021</v>
      </c>
      <c r="K10" s="5">
        <v>2022</v>
      </c>
      <c r="L10" s="5">
        <v>2023</v>
      </c>
      <c r="M10" s="5">
        <v>2024</v>
      </c>
      <c r="N10" s="5">
        <v>2025</v>
      </c>
      <c r="O10" s="5">
        <v>2026</v>
      </c>
      <c r="P10" s="133">
        <v>2027</v>
      </c>
    </row>
    <row r="11" spans="1:16" s="29" customFormat="1" ht="84" customHeight="1">
      <c r="A11" s="392" t="s">
        <v>763</v>
      </c>
      <c r="B11" s="204" t="s">
        <v>306</v>
      </c>
      <c r="C11" s="118" t="s">
        <v>307</v>
      </c>
      <c r="D11" s="118" t="s">
        <v>501</v>
      </c>
      <c r="E11" s="118" t="s">
        <v>39</v>
      </c>
      <c r="F11" s="204" t="s">
        <v>308</v>
      </c>
      <c r="G11" s="118" t="s">
        <v>38</v>
      </c>
      <c r="H11" s="118" t="s">
        <v>38</v>
      </c>
      <c r="I11" s="118" t="s">
        <v>747</v>
      </c>
      <c r="J11" s="118">
        <v>2</v>
      </c>
      <c r="K11" s="118">
        <v>2</v>
      </c>
      <c r="L11" s="118">
        <v>2</v>
      </c>
      <c r="M11" s="118">
        <v>2</v>
      </c>
      <c r="N11" s="118">
        <v>2</v>
      </c>
      <c r="O11" s="118">
        <v>2</v>
      </c>
      <c r="P11" s="18">
        <v>2</v>
      </c>
    </row>
    <row r="12" spans="1:16" s="29" customFormat="1" ht="95.25" customHeight="1">
      <c r="A12" s="393"/>
      <c r="B12" s="295" t="s">
        <v>632</v>
      </c>
      <c r="C12" s="119" t="s">
        <v>309</v>
      </c>
      <c r="D12" s="342" t="s">
        <v>509</v>
      </c>
      <c r="E12" s="119" t="s">
        <v>41</v>
      </c>
      <c r="F12" s="207" t="s">
        <v>310</v>
      </c>
      <c r="G12" s="119" t="s">
        <v>38</v>
      </c>
      <c r="H12" s="119" t="s">
        <v>38</v>
      </c>
      <c r="I12" s="119">
        <v>0</v>
      </c>
      <c r="J12" s="45">
        <v>0.1</v>
      </c>
      <c r="K12" s="45">
        <v>0.1</v>
      </c>
      <c r="L12" s="45">
        <v>0.1</v>
      </c>
      <c r="M12" s="45">
        <v>0.1</v>
      </c>
      <c r="N12" s="45">
        <v>0.1</v>
      </c>
      <c r="O12" s="45">
        <v>0.1</v>
      </c>
      <c r="P12" s="46">
        <v>0.1</v>
      </c>
    </row>
    <row r="13" spans="1:16" s="29" customFormat="1" ht="75.75" customHeight="1" thickBot="1">
      <c r="A13" s="394"/>
      <c r="B13" s="296"/>
      <c r="C13" s="120" t="s">
        <v>311</v>
      </c>
      <c r="D13" s="366"/>
      <c r="E13" s="120" t="s">
        <v>39</v>
      </c>
      <c r="F13" s="195" t="s">
        <v>312</v>
      </c>
      <c r="G13" s="120" t="s">
        <v>38</v>
      </c>
      <c r="H13" s="120" t="s">
        <v>38</v>
      </c>
      <c r="I13" s="120" t="s">
        <v>313</v>
      </c>
      <c r="J13" s="120">
        <v>1</v>
      </c>
      <c r="K13" s="120">
        <v>1</v>
      </c>
      <c r="L13" s="120">
        <v>1</v>
      </c>
      <c r="M13" s="120">
        <v>1</v>
      </c>
      <c r="N13" s="120">
        <v>1</v>
      </c>
      <c r="O13" s="120">
        <v>1</v>
      </c>
      <c r="P13" s="24">
        <v>1</v>
      </c>
    </row>
    <row r="14" spans="1:16" s="29" customFormat="1" ht="102" customHeight="1">
      <c r="A14" s="392" t="s">
        <v>764</v>
      </c>
      <c r="B14" s="293" t="s">
        <v>633</v>
      </c>
      <c r="C14" s="114" t="s">
        <v>738</v>
      </c>
      <c r="D14" s="307" t="s">
        <v>503</v>
      </c>
      <c r="E14" s="114" t="s">
        <v>39</v>
      </c>
      <c r="F14" s="210" t="s">
        <v>658</v>
      </c>
      <c r="G14" s="114" t="s">
        <v>38</v>
      </c>
      <c r="H14" s="114" t="s">
        <v>38</v>
      </c>
      <c r="I14" s="94" t="s">
        <v>314</v>
      </c>
      <c r="J14" s="114">
        <v>1</v>
      </c>
      <c r="K14" s="114">
        <v>0</v>
      </c>
      <c r="L14" s="114">
        <v>0</v>
      </c>
      <c r="M14" s="114">
        <v>0</v>
      </c>
      <c r="N14" s="114">
        <v>0</v>
      </c>
      <c r="O14" s="114">
        <v>0</v>
      </c>
      <c r="P14" s="6">
        <v>0</v>
      </c>
    </row>
    <row r="15" spans="1:16" s="29" customFormat="1" ht="76.5" customHeight="1">
      <c r="A15" s="393"/>
      <c r="B15" s="286"/>
      <c r="C15" s="115" t="s">
        <v>738</v>
      </c>
      <c r="D15" s="308"/>
      <c r="E15" s="115" t="s">
        <v>41</v>
      </c>
      <c r="F15" s="207" t="s">
        <v>659</v>
      </c>
      <c r="G15" s="119" t="s">
        <v>38</v>
      </c>
      <c r="H15" s="119" t="s">
        <v>38</v>
      </c>
      <c r="I15" s="119" t="s">
        <v>315</v>
      </c>
      <c r="J15" s="45">
        <v>0.8</v>
      </c>
      <c r="K15" s="45">
        <v>0.85</v>
      </c>
      <c r="L15" s="45">
        <v>0.87</v>
      </c>
      <c r="M15" s="45">
        <v>0.9</v>
      </c>
      <c r="N15" s="45">
        <v>0.94</v>
      </c>
      <c r="O15" s="45">
        <v>0.97</v>
      </c>
      <c r="P15" s="46">
        <v>1</v>
      </c>
    </row>
    <row r="16" spans="1:16" s="29" customFormat="1" ht="94.5" customHeight="1">
      <c r="A16" s="393"/>
      <c r="B16" s="286"/>
      <c r="C16" s="115" t="s">
        <v>316</v>
      </c>
      <c r="D16" s="309"/>
      <c r="E16" s="119" t="s">
        <v>39</v>
      </c>
      <c r="F16" s="207" t="s">
        <v>660</v>
      </c>
      <c r="G16" s="115" t="s">
        <v>38</v>
      </c>
      <c r="H16" s="115" t="s">
        <v>38</v>
      </c>
      <c r="I16" s="115" t="s">
        <v>317</v>
      </c>
      <c r="J16" s="115">
        <v>0</v>
      </c>
      <c r="K16" s="115">
        <v>0</v>
      </c>
      <c r="L16" s="115">
        <v>0</v>
      </c>
      <c r="M16" s="73">
        <v>0</v>
      </c>
      <c r="N16" s="73">
        <v>0</v>
      </c>
      <c r="O16" s="73">
        <v>1</v>
      </c>
      <c r="P16" s="74">
        <v>0</v>
      </c>
    </row>
    <row r="17" spans="1:16" s="29" customFormat="1" ht="100.5" customHeight="1">
      <c r="A17" s="393" t="s">
        <v>764</v>
      </c>
      <c r="B17" s="286" t="s">
        <v>634</v>
      </c>
      <c r="C17" s="115" t="s">
        <v>724</v>
      </c>
      <c r="D17" s="289" t="s">
        <v>503</v>
      </c>
      <c r="E17" s="115" t="s">
        <v>41</v>
      </c>
      <c r="F17" s="197" t="s">
        <v>661</v>
      </c>
      <c r="G17" s="112" t="s">
        <v>37</v>
      </c>
      <c r="H17" s="119" t="s">
        <v>144</v>
      </c>
      <c r="I17" s="112" t="s">
        <v>318</v>
      </c>
      <c r="J17" s="38">
        <v>0.4</v>
      </c>
      <c r="K17" s="38">
        <v>0.8</v>
      </c>
      <c r="L17" s="38">
        <v>1</v>
      </c>
      <c r="M17" s="115">
        <v>0</v>
      </c>
      <c r="N17" s="115">
        <v>0</v>
      </c>
      <c r="O17" s="115">
        <v>0</v>
      </c>
      <c r="P17" s="7">
        <v>0</v>
      </c>
    </row>
    <row r="18" spans="1:16" s="29" customFormat="1" ht="85.5" customHeight="1">
      <c r="A18" s="393"/>
      <c r="B18" s="286"/>
      <c r="C18" s="115" t="s">
        <v>725</v>
      </c>
      <c r="D18" s="308"/>
      <c r="E18" s="115" t="s">
        <v>39</v>
      </c>
      <c r="F18" s="211" t="s">
        <v>662</v>
      </c>
      <c r="G18" s="115" t="s">
        <v>38</v>
      </c>
      <c r="H18" s="125" t="s">
        <v>38</v>
      </c>
      <c r="I18" s="115" t="s">
        <v>319</v>
      </c>
      <c r="J18" s="115">
        <v>0</v>
      </c>
      <c r="K18" s="112">
        <v>0</v>
      </c>
      <c r="L18" s="119">
        <v>0</v>
      </c>
      <c r="M18" s="115">
        <v>1</v>
      </c>
      <c r="N18" s="115">
        <v>0</v>
      </c>
      <c r="O18" s="115">
        <v>0</v>
      </c>
      <c r="P18" s="7">
        <v>0</v>
      </c>
    </row>
    <row r="19" spans="1:16" s="29" customFormat="1" ht="87.75" customHeight="1">
      <c r="A19" s="393"/>
      <c r="B19" s="286"/>
      <c r="C19" s="115" t="s">
        <v>725</v>
      </c>
      <c r="D19" s="309"/>
      <c r="E19" s="119" t="s">
        <v>41</v>
      </c>
      <c r="F19" s="207" t="s">
        <v>663</v>
      </c>
      <c r="G19" s="115" t="s">
        <v>38</v>
      </c>
      <c r="H19" s="115" t="s">
        <v>38</v>
      </c>
      <c r="I19" s="115" t="s">
        <v>320</v>
      </c>
      <c r="J19" s="115">
        <v>0</v>
      </c>
      <c r="K19" s="115">
        <v>0</v>
      </c>
      <c r="L19" s="88">
        <v>0</v>
      </c>
      <c r="M19" s="73">
        <v>0</v>
      </c>
      <c r="N19" s="73">
        <v>1</v>
      </c>
      <c r="O19" s="73">
        <v>1</v>
      </c>
      <c r="P19" s="74">
        <v>1</v>
      </c>
    </row>
    <row r="20" spans="1:16" s="29" customFormat="1" ht="78" customHeight="1">
      <c r="A20" s="393"/>
      <c r="B20" s="237" t="s">
        <v>635</v>
      </c>
      <c r="C20" s="115" t="s">
        <v>321</v>
      </c>
      <c r="D20" s="289" t="s">
        <v>510</v>
      </c>
      <c r="E20" s="115" t="s">
        <v>39</v>
      </c>
      <c r="F20" s="211" t="s">
        <v>664</v>
      </c>
      <c r="G20" s="115" t="s">
        <v>38</v>
      </c>
      <c r="H20" s="115" t="s">
        <v>38</v>
      </c>
      <c r="I20" s="89" t="s">
        <v>745</v>
      </c>
      <c r="J20" s="112">
        <v>0</v>
      </c>
      <c r="K20" s="112">
        <v>1</v>
      </c>
      <c r="L20" s="112">
        <v>0</v>
      </c>
      <c r="M20" s="112">
        <v>0</v>
      </c>
      <c r="N20" s="112">
        <v>0</v>
      </c>
      <c r="O20" s="112">
        <v>0</v>
      </c>
      <c r="P20" s="14">
        <v>0</v>
      </c>
    </row>
    <row r="21" spans="1:16" s="29" customFormat="1" ht="75.75" customHeight="1">
      <c r="A21" s="393"/>
      <c r="B21" s="237"/>
      <c r="C21" s="115" t="s">
        <v>321</v>
      </c>
      <c r="D21" s="308"/>
      <c r="E21" s="115" t="s">
        <v>39</v>
      </c>
      <c r="F21" s="207" t="s">
        <v>665</v>
      </c>
      <c r="G21" s="119" t="s">
        <v>38</v>
      </c>
      <c r="H21" s="119" t="s">
        <v>38</v>
      </c>
      <c r="I21" s="119" t="s">
        <v>746</v>
      </c>
      <c r="J21" s="119">
        <v>0</v>
      </c>
      <c r="K21" s="119" t="s">
        <v>322</v>
      </c>
      <c r="L21" s="119" t="s">
        <v>322</v>
      </c>
      <c r="M21" s="119" t="s">
        <v>322</v>
      </c>
      <c r="N21" s="119" t="s">
        <v>322</v>
      </c>
      <c r="O21" s="119" t="s">
        <v>322</v>
      </c>
      <c r="P21" s="60" t="s">
        <v>322</v>
      </c>
    </row>
    <row r="22" spans="1:16" s="29" customFormat="1" ht="53.25" customHeight="1">
      <c r="A22" s="393"/>
      <c r="B22" s="237"/>
      <c r="C22" s="115" t="s">
        <v>321</v>
      </c>
      <c r="D22" s="308"/>
      <c r="E22" s="115" t="s">
        <v>39</v>
      </c>
      <c r="F22" s="211" t="s">
        <v>666</v>
      </c>
      <c r="G22" s="115" t="s">
        <v>38</v>
      </c>
      <c r="H22" s="115" t="s">
        <v>38</v>
      </c>
      <c r="I22" s="89" t="s">
        <v>323</v>
      </c>
      <c r="J22" s="115">
        <v>0</v>
      </c>
      <c r="K22" s="115">
        <v>1</v>
      </c>
      <c r="L22" s="115">
        <v>0</v>
      </c>
      <c r="M22" s="115">
        <v>0</v>
      </c>
      <c r="N22" s="115">
        <v>0</v>
      </c>
      <c r="O22" s="115">
        <v>0</v>
      </c>
      <c r="P22" s="7">
        <v>0</v>
      </c>
    </row>
    <row r="23" spans="1:16" s="29" customFormat="1" ht="52.5" customHeight="1">
      <c r="A23" s="393"/>
      <c r="B23" s="237"/>
      <c r="C23" s="115" t="s">
        <v>321</v>
      </c>
      <c r="D23" s="309"/>
      <c r="E23" s="119" t="s">
        <v>39</v>
      </c>
      <c r="F23" s="224" t="s">
        <v>667</v>
      </c>
      <c r="G23" s="112" t="s">
        <v>38</v>
      </c>
      <c r="H23" s="115" t="s">
        <v>38</v>
      </c>
      <c r="I23" s="112" t="s">
        <v>324</v>
      </c>
      <c r="J23" s="112">
        <v>1</v>
      </c>
      <c r="K23" s="112">
        <v>1</v>
      </c>
      <c r="L23" s="112">
        <v>1</v>
      </c>
      <c r="M23" s="112">
        <v>1</v>
      </c>
      <c r="N23" s="112">
        <v>1</v>
      </c>
      <c r="O23" s="112">
        <v>1</v>
      </c>
      <c r="P23" s="14">
        <v>1</v>
      </c>
    </row>
    <row r="24" spans="1:16" s="29" customFormat="1" ht="58.5" customHeight="1">
      <c r="A24" s="393"/>
      <c r="B24" s="328" t="s">
        <v>723</v>
      </c>
      <c r="C24" s="330" t="s">
        <v>325</v>
      </c>
      <c r="D24" s="342" t="s">
        <v>511</v>
      </c>
      <c r="E24" s="119" t="s">
        <v>39</v>
      </c>
      <c r="F24" s="207" t="s">
        <v>326</v>
      </c>
      <c r="G24" s="119" t="s">
        <v>38</v>
      </c>
      <c r="H24" s="115" t="s">
        <v>38</v>
      </c>
      <c r="I24" s="119" t="s">
        <v>327</v>
      </c>
      <c r="J24" s="119">
        <v>1</v>
      </c>
      <c r="K24" s="119">
        <v>0</v>
      </c>
      <c r="L24" s="119">
        <v>1</v>
      </c>
      <c r="M24" s="119">
        <v>1</v>
      </c>
      <c r="N24" s="119">
        <v>0</v>
      </c>
      <c r="O24" s="119">
        <v>1</v>
      </c>
      <c r="P24" s="60">
        <v>1</v>
      </c>
    </row>
    <row r="25" spans="1:16" s="29" customFormat="1" ht="58.5" customHeight="1">
      <c r="A25" s="393"/>
      <c r="B25" s="328"/>
      <c r="C25" s="330"/>
      <c r="D25" s="356"/>
      <c r="E25" s="119" t="s">
        <v>39</v>
      </c>
      <c r="F25" s="207" t="s">
        <v>328</v>
      </c>
      <c r="G25" s="119" t="s">
        <v>38</v>
      </c>
      <c r="H25" s="115" t="s">
        <v>38</v>
      </c>
      <c r="I25" s="119" t="s">
        <v>327</v>
      </c>
      <c r="J25" s="119">
        <v>0</v>
      </c>
      <c r="K25" s="119">
        <v>1</v>
      </c>
      <c r="L25" s="119">
        <v>0</v>
      </c>
      <c r="M25" s="119">
        <v>0</v>
      </c>
      <c r="N25" s="119">
        <v>1</v>
      </c>
      <c r="O25" s="119">
        <v>0</v>
      </c>
      <c r="P25" s="60">
        <v>0</v>
      </c>
    </row>
    <row r="26" spans="1:16" s="29" customFormat="1" ht="66.75" customHeight="1">
      <c r="A26" s="393"/>
      <c r="B26" s="286" t="s">
        <v>636</v>
      </c>
      <c r="C26" s="239" t="s">
        <v>329</v>
      </c>
      <c r="D26" s="289" t="s">
        <v>487</v>
      </c>
      <c r="E26" s="115" t="s">
        <v>39</v>
      </c>
      <c r="F26" s="197" t="s">
        <v>330</v>
      </c>
      <c r="G26" s="115" t="s">
        <v>38</v>
      </c>
      <c r="H26" s="115" t="s">
        <v>38</v>
      </c>
      <c r="I26" s="115">
        <v>0</v>
      </c>
      <c r="J26" s="115">
        <v>1</v>
      </c>
      <c r="K26" s="115">
        <v>0</v>
      </c>
      <c r="L26" s="115">
        <v>0</v>
      </c>
      <c r="M26" s="115">
        <v>0</v>
      </c>
      <c r="N26" s="115">
        <v>0</v>
      </c>
      <c r="O26" s="115">
        <v>0</v>
      </c>
      <c r="P26" s="7">
        <v>0</v>
      </c>
    </row>
    <row r="27" spans="1:16" s="29" customFormat="1" ht="64.5" customHeight="1" thickBot="1">
      <c r="A27" s="394"/>
      <c r="B27" s="290"/>
      <c r="C27" s="279"/>
      <c r="D27" s="292"/>
      <c r="E27" s="117" t="s">
        <v>39</v>
      </c>
      <c r="F27" s="228" t="s">
        <v>331</v>
      </c>
      <c r="G27" s="117" t="s">
        <v>38</v>
      </c>
      <c r="H27" s="117" t="s">
        <v>38</v>
      </c>
      <c r="I27" s="117" t="s">
        <v>332</v>
      </c>
      <c r="J27" s="117">
        <v>0</v>
      </c>
      <c r="K27" s="117">
        <v>0</v>
      </c>
      <c r="L27" s="113">
        <v>1</v>
      </c>
      <c r="M27" s="113">
        <v>0</v>
      </c>
      <c r="N27" s="113">
        <v>1</v>
      </c>
      <c r="O27" s="113">
        <v>0</v>
      </c>
      <c r="P27" s="39">
        <v>1</v>
      </c>
    </row>
    <row r="28" spans="1:16" s="29" customFormat="1" ht="72" customHeight="1">
      <c r="A28" s="395" t="s">
        <v>765</v>
      </c>
      <c r="B28" s="227" t="s">
        <v>333</v>
      </c>
      <c r="C28" s="125" t="s">
        <v>325</v>
      </c>
      <c r="D28" s="126" t="s">
        <v>487</v>
      </c>
      <c r="E28" s="125" t="s">
        <v>39</v>
      </c>
      <c r="F28" s="229" t="s">
        <v>334</v>
      </c>
      <c r="G28" s="125" t="s">
        <v>38</v>
      </c>
      <c r="H28" s="125" t="s">
        <v>38</v>
      </c>
      <c r="I28" s="125" t="s">
        <v>335</v>
      </c>
      <c r="J28" s="125">
        <v>1</v>
      </c>
      <c r="K28" s="125">
        <v>1</v>
      </c>
      <c r="L28" s="125">
        <v>1</v>
      </c>
      <c r="M28" s="125">
        <v>1</v>
      </c>
      <c r="N28" s="125">
        <v>1</v>
      </c>
      <c r="O28" s="125">
        <v>1</v>
      </c>
      <c r="P28" s="34">
        <v>1</v>
      </c>
    </row>
    <row r="29" spans="1:16" s="29" customFormat="1" ht="81.75" customHeight="1">
      <c r="A29" s="302"/>
      <c r="B29" s="286" t="s">
        <v>637</v>
      </c>
      <c r="C29" s="115" t="s">
        <v>336</v>
      </c>
      <c r="D29" s="342" t="s">
        <v>507</v>
      </c>
      <c r="E29" s="112" t="s">
        <v>39</v>
      </c>
      <c r="F29" s="207" t="s">
        <v>337</v>
      </c>
      <c r="G29" s="183" t="s">
        <v>38</v>
      </c>
      <c r="H29" s="183" t="s">
        <v>38</v>
      </c>
      <c r="I29" s="183">
        <v>0</v>
      </c>
      <c r="J29" s="183">
        <v>0</v>
      </c>
      <c r="K29" s="183">
        <v>1</v>
      </c>
      <c r="L29" s="183">
        <v>0</v>
      </c>
      <c r="M29" s="112">
        <v>0</v>
      </c>
      <c r="N29" s="112">
        <v>0</v>
      </c>
      <c r="O29" s="112">
        <v>0</v>
      </c>
      <c r="P29" s="14">
        <v>0</v>
      </c>
    </row>
    <row r="30" spans="1:16" s="29" customFormat="1" ht="60.75" customHeight="1">
      <c r="A30" s="302"/>
      <c r="B30" s="286"/>
      <c r="C30" s="115" t="s">
        <v>342</v>
      </c>
      <c r="D30" s="355"/>
      <c r="E30" s="112" t="s">
        <v>39</v>
      </c>
      <c r="F30" s="207" t="s">
        <v>338</v>
      </c>
      <c r="G30" s="183" t="s">
        <v>38</v>
      </c>
      <c r="H30" s="183" t="s">
        <v>38</v>
      </c>
      <c r="I30" s="183" t="s">
        <v>339</v>
      </c>
      <c r="J30" s="183">
        <v>0</v>
      </c>
      <c r="K30" s="183">
        <v>0</v>
      </c>
      <c r="L30" s="183">
        <v>1</v>
      </c>
      <c r="M30" s="112">
        <v>1</v>
      </c>
      <c r="N30" s="112">
        <v>1</v>
      </c>
      <c r="O30" s="112">
        <v>1</v>
      </c>
      <c r="P30" s="14">
        <v>1</v>
      </c>
    </row>
    <row r="31" spans="1:16" s="29" customFormat="1" ht="111" customHeight="1" thickBot="1">
      <c r="A31" s="301"/>
      <c r="B31" s="287"/>
      <c r="C31" s="116" t="s">
        <v>342</v>
      </c>
      <c r="D31" s="366"/>
      <c r="E31" s="120" t="s">
        <v>39</v>
      </c>
      <c r="F31" s="195" t="s">
        <v>340</v>
      </c>
      <c r="G31" s="184" t="s">
        <v>38</v>
      </c>
      <c r="H31" s="184" t="s">
        <v>38</v>
      </c>
      <c r="I31" s="184" t="s">
        <v>339</v>
      </c>
      <c r="J31" s="184">
        <v>0</v>
      </c>
      <c r="K31" s="184">
        <v>1</v>
      </c>
      <c r="L31" s="184">
        <v>1</v>
      </c>
      <c r="M31" s="120">
        <v>1</v>
      </c>
      <c r="N31" s="120">
        <v>1</v>
      </c>
      <c r="O31" s="120">
        <v>1</v>
      </c>
      <c r="P31" s="24">
        <v>1</v>
      </c>
    </row>
    <row r="32" spans="1:16" s="29" customFormat="1" ht="78" customHeight="1">
      <c r="A32" s="300" t="s">
        <v>766</v>
      </c>
      <c r="B32" s="196" t="s">
        <v>341</v>
      </c>
      <c r="C32" s="114" t="s">
        <v>342</v>
      </c>
      <c r="D32" s="118" t="s">
        <v>507</v>
      </c>
      <c r="E32" s="111" t="s">
        <v>39</v>
      </c>
      <c r="F32" s="204" t="s">
        <v>669</v>
      </c>
      <c r="G32" s="182" t="s">
        <v>38</v>
      </c>
      <c r="H32" s="182" t="s">
        <v>38</v>
      </c>
      <c r="I32" s="182">
        <v>0</v>
      </c>
      <c r="J32" s="182">
        <v>1</v>
      </c>
      <c r="K32" s="182">
        <v>0</v>
      </c>
      <c r="L32" s="182">
        <v>0</v>
      </c>
      <c r="M32" s="111">
        <v>0</v>
      </c>
      <c r="N32" s="111">
        <v>0</v>
      </c>
      <c r="O32" s="111">
        <v>0</v>
      </c>
      <c r="P32" s="15">
        <v>0</v>
      </c>
    </row>
    <row r="33" spans="1:16" s="29" customFormat="1" ht="127.5" customHeight="1" thickBot="1">
      <c r="A33" s="303"/>
      <c r="B33" s="228" t="s">
        <v>343</v>
      </c>
      <c r="C33" s="117" t="s">
        <v>344</v>
      </c>
      <c r="D33" s="121" t="s">
        <v>488</v>
      </c>
      <c r="E33" s="117" t="s">
        <v>39</v>
      </c>
      <c r="F33" s="213" t="s">
        <v>345</v>
      </c>
      <c r="G33" s="117" t="s">
        <v>37</v>
      </c>
      <c r="H33" s="117" t="s">
        <v>38</v>
      </c>
      <c r="I33" s="117" t="s">
        <v>346</v>
      </c>
      <c r="J33" s="117">
        <v>6</v>
      </c>
      <c r="K33" s="117">
        <v>6</v>
      </c>
      <c r="L33" s="117">
        <v>6</v>
      </c>
      <c r="M33" s="117">
        <v>6</v>
      </c>
      <c r="N33" s="117">
        <v>6</v>
      </c>
      <c r="O33" s="117">
        <v>6</v>
      </c>
      <c r="P33" s="16">
        <v>6</v>
      </c>
    </row>
    <row r="35" spans="1:16">
      <c r="A35" s="331"/>
      <c r="B35" s="331"/>
      <c r="C35" s="331"/>
      <c r="D35" s="331"/>
      <c r="E35" s="331"/>
      <c r="F35" s="331"/>
      <c r="G35" s="331"/>
      <c r="H35" s="331"/>
      <c r="I35" s="331"/>
      <c r="J35" s="331"/>
      <c r="K35" s="331"/>
      <c r="L35" s="331"/>
      <c r="M35" s="331"/>
      <c r="N35" s="331"/>
      <c r="O35" s="331"/>
      <c r="P35" s="331"/>
    </row>
  </sheetData>
  <sheetProtection algorithmName="SHA-512" hashValue="e3seQfGu6Tz4VLubWeNh1e1VaDZYHYz/7b3MKBANa5EuNVHre5yqJ3L5T0AzIuCNZSiX6USa6vLNojj1ydtVbw==" saltValue="kq9BtTpfl9PD1QAFEGHLBA==" spinCount="100000" sheet="1" objects="1" scenarios="1"/>
  <mergeCells count="43">
    <mergeCell ref="D20:D23"/>
    <mergeCell ref="D24:D25"/>
    <mergeCell ref="D26:D27"/>
    <mergeCell ref="B17:B19"/>
    <mergeCell ref="A14:A16"/>
    <mergeCell ref="A17:A27"/>
    <mergeCell ref="D29:D31"/>
    <mergeCell ref="A32:A33"/>
    <mergeCell ref="A35:P35"/>
    <mergeCell ref="J6:P6"/>
    <mergeCell ref="A11:A13"/>
    <mergeCell ref="B12:B13"/>
    <mergeCell ref="B14:B16"/>
    <mergeCell ref="B20:B23"/>
    <mergeCell ref="B24:B25"/>
    <mergeCell ref="C24:C25"/>
    <mergeCell ref="B26:B27"/>
    <mergeCell ref="C26:C27"/>
    <mergeCell ref="I9:I10"/>
    <mergeCell ref="J9:P9"/>
    <mergeCell ref="A28:A31"/>
    <mergeCell ref="B29:B31"/>
    <mergeCell ref="D12:D13"/>
    <mergeCell ref="D14:D16"/>
    <mergeCell ref="D17:D19"/>
    <mergeCell ref="J4:P4"/>
    <mergeCell ref="C6:F6"/>
    <mergeCell ref="G6:I6"/>
    <mergeCell ref="F9:F10"/>
    <mergeCell ref="G9:G10"/>
    <mergeCell ref="H9:H10"/>
    <mergeCell ref="C7:F7"/>
    <mergeCell ref="G7:P7"/>
    <mergeCell ref="A1:P1"/>
    <mergeCell ref="A2:P2"/>
    <mergeCell ref="E4:H4"/>
    <mergeCell ref="A5:P5"/>
    <mergeCell ref="C4:D4"/>
    <mergeCell ref="A9:A10"/>
    <mergeCell ref="B9:B10"/>
    <mergeCell ref="C9:C10"/>
    <mergeCell ref="D9:D10"/>
    <mergeCell ref="E9:E10"/>
  </mergeCells>
  <printOptions horizontalCentered="1"/>
  <pageMargins left="0.39370078740157483" right="0.39370078740157483" top="0.78740157480314965" bottom="0.59055118110236227" header="0" footer="0"/>
  <pageSetup paperSize="9" scale="60" orientation="landscape" horizontalDpi="1200" verticalDpi="1200" r:id="rId1"/>
  <rowBreaks count="1" manualBreakCount="1">
    <brk id="27"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E4:H4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'\Users\macbook\Desktop\1. UTS\6. SIG\Users\macbook\Documents\D:\Users\macbook\Downloads\[Plan de Inversión PEDI 2021-2027 v_Oct 30 (versión 1) .xlsx]Hoja2'!#REF!</xm:f>
          </x14:formula1>
          <xm:sqref>G11:G33 E11:E33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90" zoomScaleNormal="90" zoomScalePageLayoutView="90" workbookViewId="0"/>
  </sheetViews>
  <sheetFormatPr baseColWidth="10" defaultRowHeight="15.75"/>
  <cols>
    <col min="2" max="2" width="6.125" customWidth="1"/>
    <col min="3" max="3" width="22.125" customWidth="1"/>
    <col min="4" max="4" width="6.125" customWidth="1"/>
    <col min="5" max="5" width="53.125" customWidth="1"/>
    <col min="6" max="6" width="5.875" customWidth="1"/>
    <col min="8" max="8" width="5.375" customWidth="1"/>
  </cols>
  <sheetData>
    <row r="1" spans="1:9" ht="15.95" customHeight="1">
      <c r="A1" t="s">
        <v>36</v>
      </c>
      <c r="C1" t="s">
        <v>2</v>
      </c>
      <c r="E1" t="s">
        <v>4</v>
      </c>
      <c r="G1" t="s">
        <v>35</v>
      </c>
      <c r="I1" t="s">
        <v>18</v>
      </c>
    </row>
    <row r="2" spans="1:9">
      <c r="A2" t="s">
        <v>41</v>
      </c>
      <c r="C2" t="s">
        <v>131</v>
      </c>
      <c r="E2" t="s">
        <v>42</v>
      </c>
      <c r="G2" t="s">
        <v>40</v>
      </c>
      <c r="I2" t="s">
        <v>19</v>
      </c>
    </row>
    <row r="3" spans="1:9">
      <c r="A3" t="s">
        <v>39</v>
      </c>
      <c r="C3" t="s">
        <v>169</v>
      </c>
      <c r="E3" t="s">
        <v>481</v>
      </c>
      <c r="G3" t="s">
        <v>482</v>
      </c>
      <c r="I3" t="s">
        <v>20</v>
      </c>
    </row>
    <row r="4" spans="1:9">
      <c r="C4" t="s">
        <v>212</v>
      </c>
      <c r="E4" t="s">
        <v>116</v>
      </c>
      <c r="G4" t="s">
        <v>483</v>
      </c>
      <c r="I4" t="s">
        <v>21</v>
      </c>
    </row>
    <row r="5" spans="1:9">
      <c r="C5" t="s">
        <v>285</v>
      </c>
      <c r="E5" t="s">
        <v>133</v>
      </c>
      <c r="I5" t="s">
        <v>22</v>
      </c>
    </row>
    <row r="6" spans="1:9">
      <c r="E6" t="s">
        <v>167</v>
      </c>
      <c r="I6" t="s">
        <v>215</v>
      </c>
    </row>
    <row r="7" spans="1:9">
      <c r="E7" t="s">
        <v>170</v>
      </c>
      <c r="I7" t="s">
        <v>23</v>
      </c>
    </row>
    <row r="8" spans="1:9">
      <c r="E8" t="s">
        <v>484</v>
      </c>
      <c r="I8" t="s">
        <v>24</v>
      </c>
    </row>
    <row r="9" spans="1:9">
      <c r="E9" t="s">
        <v>267</v>
      </c>
      <c r="I9" t="s">
        <v>216</v>
      </c>
    </row>
    <row r="10" spans="1:9">
      <c r="E10" t="s">
        <v>356</v>
      </c>
      <c r="I10" t="s">
        <v>25</v>
      </c>
    </row>
    <row r="11" spans="1:9">
      <c r="E11" t="s">
        <v>286</v>
      </c>
      <c r="I11" t="s">
        <v>290</v>
      </c>
    </row>
    <row r="12" spans="1:9">
      <c r="E12" t="s">
        <v>762</v>
      </c>
      <c r="I12" t="s">
        <v>291</v>
      </c>
    </row>
    <row r="15" spans="1:9">
      <c r="C15" t="s">
        <v>485</v>
      </c>
      <c r="E15" t="s">
        <v>525</v>
      </c>
      <c r="I15" t="s">
        <v>7</v>
      </c>
    </row>
    <row r="16" spans="1:9">
      <c r="C16" t="s">
        <v>37</v>
      </c>
      <c r="E16" t="s">
        <v>526</v>
      </c>
      <c r="I16" t="s">
        <v>8</v>
      </c>
    </row>
    <row r="17" spans="3:9">
      <c r="C17" t="s">
        <v>38</v>
      </c>
      <c r="E17" t="s">
        <v>527</v>
      </c>
      <c r="I17" t="s">
        <v>9</v>
      </c>
    </row>
    <row r="18" spans="3:9">
      <c r="E18" t="s">
        <v>528</v>
      </c>
      <c r="I18" t="s">
        <v>10</v>
      </c>
    </row>
    <row r="19" spans="3:9">
      <c r="E19" t="s">
        <v>529</v>
      </c>
      <c r="I19" t="s">
        <v>11</v>
      </c>
    </row>
    <row r="20" spans="3:9">
      <c r="C20" t="s">
        <v>38</v>
      </c>
      <c r="E20" t="s">
        <v>530</v>
      </c>
      <c r="I20" t="s">
        <v>12</v>
      </c>
    </row>
    <row r="21" spans="3:9">
      <c r="C21" t="s">
        <v>144</v>
      </c>
      <c r="E21" t="s">
        <v>531</v>
      </c>
      <c r="I21" t="s">
        <v>13</v>
      </c>
    </row>
    <row r="22" spans="3:9">
      <c r="E22" t="s">
        <v>532</v>
      </c>
      <c r="I22" t="s">
        <v>14</v>
      </c>
    </row>
    <row r="23" spans="3:9">
      <c r="E23" t="s">
        <v>533</v>
      </c>
      <c r="I23" t="s">
        <v>287</v>
      </c>
    </row>
    <row r="24" spans="3:9">
      <c r="E24" t="s">
        <v>534</v>
      </c>
      <c r="I24" t="s">
        <v>486</v>
      </c>
    </row>
    <row r="25" spans="3:9">
      <c r="E25" t="s">
        <v>535</v>
      </c>
      <c r="I25" t="s">
        <v>288</v>
      </c>
    </row>
    <row r="26" spans="3:9">
      <c r="E26" t="s">
        <v>536</v>
      </c>
      <c r="I26" t="s">
        <v>15</v>
      </c>
    </row>
    <row r="27" spans="3:9">
      <c r="I27" t="s">
        <v>16</v>
      </c>
    </row>
    <row r="28" spans="3:9">
      <c r="I28" t="s">
        <v>214</v>
      </c>
    </row>
    <row r="29" spans="3:9">
      <c r="I29" t="s">
        <v>289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view="pageBreakPreview" zoomScale="110" zoomScaleNormal="80" zoomScaleSheetLayoutView="110" zoomScalePageLayoutView="80" workbookViewId="0">
      <selection activeCell="F22" sqref="F22"/>
    </sheetView>
  </sheetViews>
  <sheetFormatPr baseColWidth="10" defaultColWidth="11" defaultRowHeight="15.75"/>
  <cols>
    <col min="1" max="1" width="16.625" customWidth="1"/>
    <col min="2" max="2" width="29.25" customWidth="1"/>
    <col min="3" max="3" width="21.125" customWidth="1"/>
    <col min="4" max="4" width="9.375" customWidth="1"/>
    <col min="5" max="5" width="10.5" customWidth="1"/>
    <col min="6" max="6" width="27.5" customWidth="1"/>
    <col min="7" max="7" width="13.375" customWidth="1"/>
    <col min="8" max="8" width="19" customWidth="1"/>
    <col min="9" max="9" width="9" customWidth="1"/>
    <col min="10" max="16" width="6.625" customWidth="1"/>
  </cols>
  <sheetData>
    <row r="1" spans="1:16" ht="6.95" customHeight="1">
      <c r="A1" s="267"/>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42" customHeight="1">
      <c r="A4" s="1" t="s">
        <v>1</v>
      </c>
      <c r="B4" s="2" t="s">
        <v>2</v>
      </c>
      <c r="C4" s="269" t="s">
        <v>3</v>
      </c>
      <c r="D4" s="269"/>
      <c r="E4" s="273" t="s">
        <v>42</v>
      </c>
      <c r="F4" s="273"/>
      <c r="G4" s="270" t="s">
        <v>5</v>
      </c>
      <c r="H4" s="270"/>
      <c r="I4" s="270"/>
      <c r="J4" s="273" t="s">
        <v>672</v>
      </c>
      <c r="K4" s="273"/>
      <c r="L4" s="273"/>
      <c r="M4" s="273"/>
      <c r="N4" s="273"/>
      <c r="O4" s="273"/>
      <c r="P4" s="297"/>
    </row>
    <row r="5" spans="1:16" ht="9" customHeight="1">
      <c r="A5" s="265"/>
      <c r="B5" s="265"/>
      <c r="C5" s="265"/>
      <c r="D5" s="265"/>
      <c r="E5" s="265"/>
      <c r="F5" s="265"/>
      <c r="G5" s="265"/>
      <c r="H5" s="265"/>
      <c r="I5" s="265"/>
      <c r="J5" s="265"/>
      <c r="K5" s="265"/>
      <c r="L5" s="265"/>
      <c r="M5" s="265"/>
      <c r="N5" s="265"/>
      <c r="O5" s="265"/>
      <c r="P5" s="266"/>
    </row>
    <row r="6" spans="1:16" ht="31.5" customHeight="1">
      <c r="A6" s="261" t="s">
        <v>6</v>
      </c>
      <c r="B6" s="4" t="s">
        <v>7</v>
      </c>
      <c r="C6" s="257" t="s">
        <v>8</v>
      </c>
      <c r="D6" s="257"/>
      <c r="E6" s="257"/>
      <c r="F6" s="257"/>
      <c r="G6" s="257" t="s">
        <v>9</v>
      </c>
      <c r="H6" s="257"/>
      <c r="I6" s="257"/>
      <c r="J6" s="257" t="s">
        <v>10</v>
      </c>
      <c r="K6" s="257"/>
      <c r="L6" s="257"/>
      <c r="M6" s="257"/>
      <c r="N6" s="257"/>
      <c r="O6" s="257"/>
      <c r="P6" s="257"/>
    </row>
    <row r="7" spans="1:16" ht="31.5" customHeight="1">
      <c r="A7" s="262"/>
      <c r="B7" s="4" t="s">
        <v>11</v>
      </c>
      <c r="C7" s="257" t="s">
        <v>12</v>
      </c>
      <c r="D7" s="257"/>
      <c r="E7" s="257"/>
      <c r="F7" s="257"/>
      <c r="G7" s="257" t="s">
        <v>13</v>
      </c>
      <c r="H7" s="257"/>
      <c r="I7" s="257"/>
      <c r="J7" s="257" t="s">
        <v>14</v>
      </c>
      <c r="K7" s="257"/>
      <c r="L7" s="257"/>
      <c r="M7" s="257"/>
      <c r="N7" s="257"/>
      <c r="O7" s="257"/>
      <c r="P7" s="257"/>
    </row>
    <row r="8" spans="1:16" ht="31.5" customHeight="1">
      <c r="A8" s="263"/>
      <c r="B8" s="4" t="s">
        <v>15</v>
      </c>
      <c r="C8" s="257" t="s">
        <v>16</v>
      </c>
      <c r="D8" s="257"/>
      <c r="E8" s="257"/>
      <c r="F8" s="257"/>
      <c r="G8" s="257"/>
      <c r="H8" s="257"/>
      <c r="I8" s="257"/>
      <c r="J8" s="257"/>
      <c r="K8" s="257"/>
      <c r="L8" s="257"/>
      <c r="M8" s="257"/>
      <c r="N8" s="257"/>
      <c r="O8" s="257"/>
      <c r="P8" s="257"/>
    </row>
    <row r="9" spans="1:16" ht="34.5" customHeight="1">
      <c r="A9" s="259" t="s">
        <v>17</v>
      </c>
      <c r="B9" s="4" t="s">
        <v>18</v>
      </c>
      <c r="C9" s="257" t="s">
        <v>19</v>
      </c>
      <c r="D9" s="257"/>
      <c r="E9" s="257"/>
      <c r="F9" s="257"/>
      <c r="G9" s="257" t="s">
        <v>20</v>
      </c>
      <c r="H9" s="257"/>
      <c r="I9" s="257"/>
      <c r="J9" s="257" t="s">
        <v>21</v>
      </c>
      <c r="K9" s="257"/>
      <c r="L9" s="257"/>
      <c r="M9" s="257"/>
      <c r="N9" s="257"/>
      <c r="O9" s="257"/>
      <c r="P9" s="257"/>
    </row>
    <row r="10" spans="1:16" ht="43.5" customHeight="1">
      <c r="A10" s="260"/>
      <c r="B10" s="4" t="s">
        <v>22</v>
      </c>
      <c r="C10" s="257" t="s">
        <v>23</v>
      </c>
      <c r="D10" s="257"/>
      <c r="E10" s="257"/>
      <c r="F10" s="257"/>
      <c r="G10" s="257" t="s">
        <v>24</v>
      </c>
      <c r="H10" s="257"/>
      <c r="I10" s="257"/>
      <c r="J10" s="257" t="s">
        <v>25</v>
      </c>
      <c r="K10" s="257"/>
      <c r="L10" s="257"/>
      <c r="M10" s="257"/>
      <c r="N10" s="257"/>
      <c r="O10" s="257"/>
      <c r="P10" s="257"/>
    </row>
    <row r="11" spans="1:16" ht="12" customHeight="1" thickBot="1">
      <c r="A11" s="29"/>
      <c r="B11" s="29"/>
      <c r="C11" s="29"/>
      <c r="D11" s="29"/>
      <c r="E11" s="29"/>
      <c r="F11" s="29"/>
      <c r="G11" s="29"/>
      <c r="H11" s="29"/>
      <c r="I11" s="29"/>
      <c r="J11" s="29"/>
      <c r="K11" s="29"/>
      <c r="L11" s="29"/>
      <c r="M11" s="29"/>
      <c r="N11" s="29"/>
      <c r="O11" s="29"/>
      <c r="P11" s="29"/>
    </row>
    <row r="12" spans="1:16" ht="16.5" customHeight="1">
      <c r="A12" s="255" t="s">
        <v>26</v>
      </c>
      <c r="B12" s="247" t="s">
        <v>27</v>
      </c>
      <c r="C12" s="247" t="s">
        <v>28</v>
      </c>
      <c r="D12" s="247" t="s">
        <v>29</v>
      </c>
      <c r="E12" s="251" t="s">
        <v>30</v>
      </c>
      <c r="F12" s="251" t="s">
        <v>31</v>
      </c>
      <c r="G12" s="247" t="s">
        <v>32</v>
      </c>
      <c r="H12" s="247" t="s">
        <v>426</v>
      </c>
      <c r="I12" s="251" t="s">
        <v>33</v>
      </c>
      <c r="J12" s="253" t="s">
        <v>34</v>
      </c>
      <c r="K12" s="253"/>
      <c r="L12" s="253"/>
      <c r="M12" s="253"/>
      <c r="N12" s="253"/>
      <c r="O12" s="253"/>
      <c r="P12" s="254"/>
    </row>
    <row r="13" spans="1:16" ht="16.5" customHeight="1" thickBot="1">
      <c r="A13" s="256"/>
      <c r="B13" s="248"/>
      <c r="C13" s="248"/>
      <c r="D13" s="248"/>
      <c r="E13" s="252"/>
      <c r="F13" s="252"/>
      <c r="G13" s="248"/>
      <c r="H13" s="248"/>
      <c r="I13" s="252"/>
      <c r="J13" s="5">
        <v>2021</v>
      </c>
      <c r="K13" s="5">
        <v>2022</v>
      </c>
      <c r="L13" s="5">
        <v>2023</v>
      </c>
      <c r="M13" s="5">
        <v>2024</v>
      </c>
      <c r="N13" s="5">
        <v>2025</v>
      </c>
      <c r="O13" s="5">
        <v>2026</v>
      </c>
      <c r="P13" s="133">
        <v>2027</v>
      </c>
    </row>
    <row r="14" spans="1:16" ht="57.75" customHeight="1">
      <c r="A14" s="233" t="s">
        <v>43</v>
      </c>
      <c r="B14" s="293" t="s">
        <v>44</v>
      </c>
      <c r="C14" s="294" t="s">
        <v>674</v>
      </c>
      <c r="D14" s="294" t="s">
        <v>515</v>
      </c>
      <c r="E14" s="114" t="s">
        <v>39</v>
      </c>
      <c r="F14" s="210" t="s">
        <v>638</v>
      </c>
      <c r="G14" s="114" t="s">
        <v>37</v>
      </c>
      <c r="H14" s="111" t="s">
        <v>38</v>
      </c>
      <c r="I14" s="114">
        <v>6</v>
      </c>
      <c r="J14" s="114">
        <v>8</v>
      </c>
      <c r="K14" s="114">
        <v>12</v>
      </c>
      <c r="L14" s="114">
        <v>14</v>
      </c>
      <c r="M14" s="114">
        <v>16</v>
      </c>
      <c r="N14" s="114">
        <v>18</v>
      </c>
      <c r="O14" s="114">
        <v>20</v>
      </c>
      <c r="P14" s="6">
        <v>22</v>
      </c>
    </row>
    <row r="15" spans="1:16" ht="60.75" customHeight="1">
      <c r="A15" s="235"/>
      <c r="B15" s="286"/>
      <c r="C15" s="288"/>
      <c r="D15" s="288"/>
      <c r="E15" s="115" t="s">
        <v>39</v>
      </c>
      <c r="F15" s="211" t="s">
        <v>639</v>
      </c>
      <c r="G15" s="115" t="s">
        <v>38</v>
      </c>
      <c r="H15" s="112" t="s">
        <v>38</v>
      </c>
      <c r="I15" s="115">
        <v>1</v>
      </c>
      <c r="J15" s="115">
        <v>2</v>
      </c>
      <c r="K15" s="115">
        <v>3</v>
      </c>
      <c r="L15" s="115">
        <v>4</v>
      </c>
      <c r="M15" s="115">
        <v>5</v>
      </c>
      <c r="N15" s="115">
        <v>6</v>
      </c>
      <c r="O15" s="115">
        <v>7</v>
      </c>
      <c r="P15" s="7">
        <v>8</v>
      </c>
    </row>
    <row r="16" spans="1:16" ht="48.75" customHeight="1">
      <c r="A16" s="235"/>
      <c r="B16" s="286" t="s">
        <v>425</v>
      </c>
      <c r="C16" s="288" t="s">
        <v>742</v>
      </c>
      <c r="D16" s="288" t="s">
        <v>515</v>
      </c>
      <c r="E16" s="115" t="s">
        <v>39</v>
      </c>
      <c r="F16" s="211" t="s">
        <v>399</v>
      </c>
      <c r="G16" s="115" t="s">
        <v>38</v>
      </c>
      <c r="H16" s="112" t="s">
        <v>38</v>
      </c>
      <c r="I16" s="115">
        <v>4</v>
      </c>
      <c r="J16" s="115">
        <v>6</v>
      </c>
      <c r="K16" s="115">
        <v>8</v>
      </c>
      <c r="L16" s="115">
        <v>10</v>
      </c>
      <c r="M16" s="115">
        <v>12</v>
      </c>
      <c r="N16" s="115">
        <v>14</v>
      </c>
      <c r="O16" s="115">
        <v>16</v>
      </c>
      <c r="P16" s="7">
        <v>18</v>
      </c>
    </row>
    <row r="17" spans="1:16" ht="60" customHeight="1">
      <c r="A17" s="235"/>
      <c r="B17" s="286"/>
      <c r="C17" s="288"/>
      <c r="D17" s="288"/>
      <c r="E17" s="115" t="s">
        <v>39</v>
      </c>
      <c r="F17" s="211" t="s">
        <v>45</v>
      </c>
      <c r="G17" s="115" t="s">
        <v>38</v>
      </c>
      <c r="H17" s="112" t="s">
        <v>38</v>
      </c>
      <c r="I17" s="115">
        <v>2</v>
      </c>
      <c r="J17" s="115">
        <v>4</v>
      </c>
      <c r="K17" s="115">
        <v>4</v>
      </c>
      <c r="L17" s="115">
        <v>5</v>
      </c>
      <c r="M17" s="115">
        <v>5</v>
      </c>
      <c r="N17" s="115">
        <v>6</v>
      </c>
      <c r="O17" s="115">
        <v>6</v>
      </c>
      <c r="P17" s="7">
        <v>7</v>
      </c>
    </row>
    <row r="18" spans="1:16" ht="49.5" customHeight="1">
      <c r="A18" s="235"/>
      <c r="B18" s="286" t="s">
        <v>347</v>
      </c>
      <c r="C18" s="288" t="s">
        <v>675</v>
      </c>
      <c r="D18" s="288" t="s">
        <v>515</v>
      </c>
      <c r="E18" s="115" t="s">
        <v>39</v>
      </c>
      <c r="F18" s="211" t="s">
        <v>46</v>
      </c>
      <c r="G18" s="115" t="s">
        <v>37</v>
      </c>
      <c r="H18" s="112" t="s">
        <v>38</v>
      </c>
      <c r="I18" s="115">
        <v>4</v>
      </c>
      <c r="J18" s="115">
        <v>6</v>
      </c>
      <c r="K18" s="115">
        <v>6</v>
      </c>
      <c r="L18" s="115">
        <v>8</v>
      </c>
      <c r="M18" s="115">
        <v>8</v>
      </c>
      <c r="N18" s="115">
        <v>10</v>
      </c>
      <c r="O18" s="115">
        <v>10</v>
      </c>
      <c r="P18" s="7">
        <v>12</v>
      </c>
    </row>
    <row r="19" spans="1:16" ht="34.5" customHeight="1">
      <c r="A19" s="235"/>
      <c r="B19" s="286"/>
      <c r="C19" s="288"/>
      <c r="D19" s="288"/>
      <c r="E19" s="115" t="s">
        <v>39</v>
      </c>
      <c r="F19" s="211" t="s">
        <v>47</v>
      </c>
      <c r="G19" s="115" t="s">
        <v>37</v>
      </c>
      <c r="H19" s="112" t="s">
        <v>38</v>
      </c>
      <c r="I19" s="115">
        <v>0</v>
      </c>
      <c r="J19" s="115">
        <v>1</v>
      </c>
      <c r="K19" s="115">
        <v>2</v>
      </c>
      <c r="L19" s="115">
        <v>3</v>
      </c>
      <c r="M19" s="115">
        <v>4</v>
      </c>
      <c r="N19" s="115">
        <v>5</v>
      </c>
      <c r="O19" s="115">
        <v>6</v>
      </c>
      <c r="P19" s="7">
        <v>7</v>
      </c>
    </row>
    <row r="20" spans="1:16" ht="29.25" customHeight="1">
      <c r="A20" s="235"/>
      <c r="B20" s="286"/>
      <c r="C20" s="288"/>
      <c r="D20" s="288"/>
      <c r="E20" s="115" t="s">
        <v>39</v>
      </c>
      <c r="F20" s="211" t="s">
        <v>48</v>
      </c>
      <c r="G20" s="115" t="s">
        <v>38</v>
      </c>
      <c r="H20" s="112" t="s">
        <v>38</v>
      </c>
      <c r="I20" s="115">
        <v>0</v>
      </c>
      <c r="J20" s="115">
        <v>1</v>
      </c>
      <c r="K20" s="115">
        <v>2</v>
      </c>
      <c r="L20" s="115">
        <v>3</v>
      </c>
      <c r="M20" s="115">
        <v>4</v>
      </c>
      <c r="N20" s="115">
        <v>5</v>
      </c>
      <c r="O20" s="115">
        <v>6</v>
      </c>
      <c r="P20" s="7">
        <v>7</v>
      </c>
    </row>
    <row r="21" spans="1:16" ht="29.25" customHeight="1">
      <c r="A21" s="235"/>
      <c r="B21" s="286"/>
      <c r="C21" s="288"/>
      <c r="D21" s="288"/>
      <c r="E21" s="115" t="s">
        <v>39</v>
      </c>
      <c r="F21" s="211" t="s">
        <v>49</v>
      </c>
      <c r="G21" s="115" t="s">
        <v>37</v>
      </c>
      <c r="H21" s="112" t="s">
        <v>38</v>
      </c>
      <c r="I21" s="115">
        <v>0</v>
      </c>
      <c r="J21" s="115">
        <v>1</v>
      </c>
      <c r="K21" s="115">
        <v>2</v>
      </c>
      <c r="L21" s="115">
        <v>3</v>
      </c>
      <c r="M21" s="115">
        <v>4</v>
      </c>
      <c r="N21" s="115">
        <v>5</v>
      </c>
      <c r="O21" s="115">
        <v>6</v>
      </c>
      <c r="P21" s="7">
        <v>7</v>
      </c>
    </row>
    <row r="22" spans="1:16" ht="69.75" customHeight="1">
      <c r="A22" s="235"/>
      <c r="B22" s="295" t="s">
        <v>50</v>
      </c>
      <c r="C22" s="230" t="s">
        <v>676</v>
      </c>
      <c r="D22" s="289" t="s">
        <v>515</v>
      </c>
      <c r="E22" s="115" t="s">
        <v>39</v>
      </c>
      <c r="F22" s="211" t="s">
        <v>51</v>
      </c>
      <c r="G22" s="115" t="s">
        <v>38</v>
      </c>
      <c r="H22" s="112" t="s">
        <v>38</v>
      </c>
      <c r="I22" s="115">
        <v>3</v>
      </c>
      <c r="J22" s="115">
        <v>4</v>
      </c>
      <c r="K22" s="115">
        <v>5</v>
      </c>
      <c r="L22" s="115">
        <v>6</v>
      </c>
      <c r="M22" s="115">
        <v>7</v>
      </c>
      <c r="N22" s="115">
        <v>8</v>
      </c>
      <c r="O22" s="115">
        <v>9</v>
      </c>
      <c r="P22" s="7">
        <v>10</v>
      </c>
    </row>
    <row r="23" spans="1:16" ht="54" customHeight="1" thickBot="1">
      <c r="A23" s="234"/>
      <c r="B23" s="296"/>
      <c r="C23" s="116" t="s">
        <v>674</v>
      </c>
      <c r="D23" s="292"/>
      <c r="E23" s="116" t="s">
        <v>39</v>
      </c>
      <c r="F23" s="212" t="s">
        <v>400</v>
      </c>
      <c r="G23" s="116" t="s">
        <v>38</v>
      </c>
      <c r="H23" s="122" t="s">
        <v>38</v>
      </c>
      <c r="I23" s="116">
        <v>2</v>
      </c>
      <c r="J23" s="116">
        <v>3</v>
      </c>
      <c r="K23" s="116">
        <v>4</v>
      </c>
      <c r="L23" s="116">
        <v>5</v>
      </c>
      <c r="M23" s="116">
        <v>6</v>
      </c>
      <c r="N23" s="116">
        <v>7</v>
      </c>
      <c r="O23" s="116">
        <v>8</v>
      </c>
      <c r="P23" s="27">
        <v>9</v>
      </c>
    </row>
    <row r="24" spans="1:16" ht="108" customHeight="1">
      <c r="A24" s="233" t="s">
        <v>52</v>
      </c>
      <c r="B24" s="293" t="s">
        <v>759</v>
      </c>
      <c r="C24" s="294" t="s">
        <v>674</v>
      </c>
      <c r="D24" s="294" t="s">
        <v>491</v>
      </c>
      <c r="E24" s="114" t="s">
        <v>39</v>
      </c>
      <c r="F24" s="204" t="s">
        <v>640</v>
      </c>
      <c r="G24" s="114" t="s">
        <v>37</v>
      </c>
      <c r="H24" s="111" t="s">
        <v>38</v>
      </c>
      <c r="I24" s="114">
        <v>6</v>
      </c>
      <c r="J24" s="114">
        <v>10</v>
      </c>
      <c r="K24" s="114">
        <v>14</v>
      </c>
      <c r="L24" s="114">
        <v>16</v>
      </c>
      <c r="M24" s="114">
        <v>20</v>
      </c>
      <c r="N24" s="114">
        <v>24</v>
      </c>
      <c r="O24" s="114">
        <v>28</v>
      </c>
      <c r="P24" s="6">
        <v>32</v>
      </c>
    </row>
    <row r="25" spans="1:16" ht="69" customHeight="1">
      <c r="A25" s="235"/>
      <c r="B25" s="286"/>
      <c r="C25" s="288"/>
      <c r="D25" s="288"/>
      <c r="E25" s="115" t="s">
        <v>39</v>
      </c>
      <c r="F25" s="207" t="s">
        <v>641</v>
      </c>
      <c r="G25" s="115" t="s">
        <v>37</v>
      </c>
      <c r="H25" s="112" t="s">
        <v>38</v>
      </c>
      <c r="I25" s="115">
        <v>6</v>
      </c>
      <c r="J25" s="115">
        <v>10</v>
      </c>
      <c r="K25" s="115">
        <v>14</v>
      </c>
      <c r="L25" s="115">
        <v>16</v>
      </c>
      <c r="M25" s="115">
        <v>20</v>
      </c>
      <c r="N25" s="115">
        <v>24</v>
      </c>
      <c r="O25" s="115">
        <v>28</v>
      </c>
      <c r="P25" s="7">
        <v>32</v>
      </c>
    </row>
    <row r="26" spans="1:16" ht="37.5" customHeight="1">
      <c r="A26" s="235"/>
      <c r="B26" s="286" t="s">
        <v>53</v>
      </c>
      <c r="C26" s="288" t="s">
        <v>677</v>
      </c>
      <c r="D26" s="288" t="s">
        <v>491</v>
      </c>
      <c r="E26" s="115" t="s">
        <v>39</v>
      </c>
      <c r="F26" s="207" t="s">
        <v>760</v>
      </c>
      <c r="G26" s="115" t="s">
        <v>38</v>
      </c>
      <c r="H26" s="112" t="s">
        <v>38</v>
      </c>
      <c r="I26" s="115">
        <v>2</v>
      </c>
      <c r="J26" s="115">
        <v>4</v>
      </c>
      <c r="K26" s="115">
        <v>6</v>
      </c>
      <c r="L26" s="115">
        <v>8</v>
      </c>
      <c r="M26" s="115">
        <v>10</v>
      </c>
      <c r="N26" s="115">
        <v>12</v>
      </c>
      <c r="O26" s="115">
        <v>14</v>
      </c>
      <c r="P26" s="7">
        <v>16</v>
      </c>
    </row>
    <row r="27" spans="1:16" ht="35.25" customHeight="1">
      <c r="A27" s="235"/>
      <c r="B27" s="286"/>
      <c r="C27" s="288"/>
      <c r="D27" s="288"/>
      <c r="E27" s="115" t="s">
        <v>39</v>
      </c>
      <c r="F27" s="207" t="s">
        <v>54</v>
      </c>
      <c r="G27" s="115" t="s">
        <v>38</v>
      </c>
      <c r="H27" s="112" t="s">
        <v>38</v>
      </c>
      <c r="I27" s="115">
        <v>4</v>
      </c>
      <c r="J27" s="115">
        <v>6</v>
      </c>
      <c r="K27" s="115">
        <v>8</v>
      </c>
      <c r="L27" s="115">
        <v>10</v>
      </c>
      <c r="M27" s="115">
        <v>12</v>
      </c>
      <c r="N27" s="115">
        <v>14</v>
      </c>
      <c r="O27" s="115">
        <v>16</v>
      </c>
      <c r="P27" s="7">
        <v>18</v>
      </c>
    </row>
    <row r="28" spans="1:16" ht="55.5" customHeight="1">
      <c r="A28" s="235"/>
      <c r="B28" s="286"/>
      <c r="C28" s="288"/>
      <c r="D28" s="288"/>
      <c r="E28" s="115" t="s">
        <v>39</v>
      </c>
      <c r="F28" s="207" t="s">
        <v>55</v>
      </c>
      <c r="G28" s="115" t="s">
        <v>38</v>
      </c>
      <c r="H28" s="112" t="s">
        <v>38</v>
      </c>
      <c r="I28" s="115">
        <v>2</v>
      </c>
      <c r="J28" s="115">
        <v>3</v>
      </c>
      <c r="K28" s="115">
        <v>4</v>
      </c>
      <c r="L28" s="115">
        <v>5</v>
      </c>
      <c r="M28" s="115">
        <v>6</v>
      </c>
      <c r="N28" s="115">
        <v>7</v>
      </c>
      <c r="O28" s="115">
        <v>8</v>
      </c>
      <c r="P28" s="7">
        <v>9</v>
      </c>
    </row>
    <row r="29" spans="1:16" ht="63" customHeight="1">
      <c r="A29" s="235"/>
      <c r="B29" s="286" t="s">
        <v>56</v>
      </c>
      <c r="C29" s="288" t="s">
        <v>678</v>
      </c>
      <c r="D29" s="288" t="s">
        <v>491</v>
      </c>
      <c r="E29" s="115" t="s">
        <v>39</v>
      </c>
      <c r="F29" s="207" t="s">
        <v>57</v>
      </c>
      <c r="G29" s="115" t="s">
        <v>37</v>
      </c>
      <c r="H29" s="112" t="s">
        <v>38</v>
      </c>
      <c r="I29" s="115">
        <v>37</v>
      </c>
      <c r="J29" s="115">
        <v>37</v>
      </c>
      <c r="K29" s="115">
        <v>37</v>
      </c>
      <c r="L29" s="115">
        <v>38</v>
      </c>
      <c r="M29" s="115">
        <v>38</v>
      </c>
      <c r="N29" s="115">
        <v>39</v>
      </c>
      <c r="O29" s="115">
        <v>39</v>
      </c>
      <c r="P29" s="7">
        <v>40</v>
      </c>
    </row>
    <row r="30" spans="1:16" ht="50.25" customHeight="1">
      <c r="A30" s="235"/>
      <c r="B30" s="286"/>
      <c r="C30" s="288"/>
      <c r="D30" s="288"/>
      <c r="E30" s="115" t="s">
        <v>39</v>
      </c>
      <c r="F30" s="207" t="s">
        <v>58</v>
      </c>
      <c r="G30" s="115" t="s">
        <v>37</v>
      </c>
      <c r="H30" s="112" t="s">
        <v>38</v>
      </c>
      <c r="I30" s="115">
        <v>8</v>
      </c>
      <c r="J30" s="115">
        <v>10</v>
      </c>
      <c r="K30" s="115">
        <v>14</v>
      </c>
      <c r="L30" s="115">
        <v>18</v>
      </c>
      <c r="M30" s="115">
        <v>22</v>
      </c>
      <c r="N30" s="115">
        <v>26</v>
      </c>
      <c r="O30" s="115">
        <v>30</v>
      </c>
      <c r="P30" s="7">
        <v>34</v>
      </c>
    </row>
    <row r="31" spans="1:16" ht="82.5" customHeight="1">
      <c r="A31" s="235"/>
      <c r="B31" s="286" t="s">
        <v>59</v>
      </c>
      <c r="C31" s="115" t="s">
        <v>679</v>
      </c>
      <c r="D31" s="288" t="s">
        <v>491</v>
      </c>
      <c r="E31" s="115" t="s">
        <v>39</v>
      </c>
      <c r="F31" s="207" t="s">
        <v>60</v>
      </c>
      <c r="G31" s="115" t="s">
        <v>37</v>
      </c>
      <c r="H31" s="112" t="s">
        <v>38</v>
      </c>
      <c r="I31" s="115">
        <v>1</v>
      </c>
      <c r="J31" s="115">
        <v>1</v>
      </c>
      <c r="K31" s="115">
        <v>2</v>
      </c>
      <c r="L31" s="115">
        <v>3</v>
      </c>
      <c r="M31" s="115">
        <v>3</v>
      </c>
      <c r="N31" s="115">
        <v>3</v>
      </c>
      <c r="O31" s="115">
        <v>3</v>
      </c>
      <c r="P31" s="7">
        <v>3</v>
      </c>
    </row>
    <row r="32" spans="1:16" ht="61.5" customHeight="1">
      <c r="A32" s="235"/>
      <c r="B32" s="286"/>
      <c r="C32" s="115" t="s">
        <v>674</v>
      </c>
      <c r="D32" s="288"/>
      <c r="E32" s="115" t="s">
        <v>39</v>
      </c>
      <c r="F32" s="207" t="s">
        <v>768</v>
      </c>
      <c r="G32" s="115" t="s">
        <v>37</v>
      </c>
      <c r="H32" s="112" t="s">
        <v>38</v>
      </c>
      <c r="I32" s="32">
        <v>0.5</v>
      </c>
      <c r="J32" s="32">
        <v>0.5</v>
      </c>
      <c r="K32" s="32">
        <v>0.5</v>
      </c>
      <c r="L32" s="32">
        <v>0.6</v>
      </c>
      <c r="M32" s="32">
        <v>0.6</v>
      </c>
      <c r="N32" s="32">
        <v>0.7</v>
      </c>
      <c r="O32" s="32">
        <v>0.7</v>
      </c>
      <c r="P32" s="33">
        <v>0.75</v>
      </c>
    </row>
    <row r="33" spans="1:16" ht="48" customHeight="1">
      <c r="A33" s="235"/>
      <c r="B33" s="286" t="s">
        <v>61</v>
      </c>
      <c r="C33" s="288" t="s">
        <v>680</v>
      </c>
      <c r="D33" s="288" t="s">
        <v>491</v>
      </c>
      <c r="E33" s="115" t="s">
        <v>39</v>
      </c>
      <c r="F33" s="207" t="s">
        <v>62</v>
      </c>
      <c r="G33" s="115" t="s">
        <v>38</v>
      </c>
      <c r="H33" s="112" t="s">
        <v>38</v>
      </c>
      <c r="I33" s="115">
        <v>26</v>
      </c>
      <c r="J33" s="115">
        <v>26</v>
      </c>
      <c r="K33" s="115">
        <v>27</v>
      </c>
      <c r="L33" s="115">
        <v>28</v>
      </c>
      <c r="M33" s="115">
        <v>29</v>
      </c>
      <c r="N33" s="115">
        <v>30</v>
      </c>
      <c r="O33" s="115">
        <v>31</v>
      </c>
      <c r="P33" s="7">
        <v>32</v>
      </c>
    </row>
    <row r="34" spans="1:16" ht="50.25" customHeight="1">
      <c r="A34" s="235"/>
      <c r="B34" s="286"/>
      <c r="C34" s="288"/>
      <c r="D34" s="288"/>
      <c r="E34" s="115" t="s">
        <v>39</v>
      </c>
      <c r="F34" s="207" t="s">
        <v>63</v>
      </c>
      <c r="G34" s="115" t="s">
        <v>38</v>
      </c>
      <c r="H34" s="112" t="s">
        <v>38</v>
      </c>
      <c r="I34" s="112">
        <v>18</v>
      </c>
      <c r="J34" s="112">
        <v>18</v>
      </c>
      <c r="K34" s="112">
        <v>0</v>
      </c>
      <c r="L34" s="112">
        <v>18</v>
      </c>
      <c r="M34" s="112">
        <v>0</v>
      </c>
      <c r="N34" s="112">
        <v>18</v>
      </c>
      <c r="O34" s="112">
        <v>0</v>
      </c>
      <c r="P34" s="14">
        <v>18</v>
      </c>
    </row>
    <row r="35" spans="1:16" ht="37.5" customHeight="1" thickBot="1">
      <c r="A35" s="234"/>
      <c r="B35" s="287"/>
      <c r="C35" s="289"/>
      <c r="D35" s="289"/>
      <c r="E35" s="116" t="s">
        <v>39</v>
      </c>
      <c r="F35" s="195" t="s">
        <v>64</v>
      </c>
      <c r="G35" s="116" t="s">
        <v>38</v>
      </c>
      <c r="H35" s="122" t="s">
        <v>38</v>
      </c>
      <c r="I35" s="116">
        <v>90</v>
      </c>
      <c r="J35" s="122">
        <v>90</v>
      </c>
      <c r="K35" s="122">
        <v>0</v>
      </c>
      <c r="L35" s="122">
        <v>90</v>
      </c>
      <c r="M35" s="122">
        <v>0</v>
      </c>
      <c r="N35" s="122">
        <v>90</v>
      </c>
      <c r="O35" s="122">
        <v>0</v>
      </c>
      <c r="P35" s="40">
        <v>90</v>
      </c>
    </row>
    <row r="36" spans="1:16" ht="168" customHeight="1">
      <c r="A36" s="233" t="s">
        <v>65</v>
      </c>
      <c r="B36" s="210" t="s">
        <v>424</v>
      </c>
      <c r="C36" s="114" t="s">
        <v>727</v>
      </c>
      <c r="D36" s="114" t="s">
        <v>504</v>
      </c>
      <c r="E36" s="114" t="s">
        <v>39</v>
      </c>
      <c r="F36" s="204" t="s">
        <v>640</v>
      </c>
      <c r="G36" s="114" t="s">
        <v>37</v>
      </c>
      <c r="H36" s="111" t="s">
        <v>38</v>
      </c>
      <c r="I36" s="114">
        <v>4</v>
      </c>
      <c r="J36" s="114">
        <v>6</v>
      </c>
      <c r="K36" s="114">
        <v>8</v>
      </c>
      <c r="L36" s="114">
        <v>10</v>
      </c>
      <c r="M36" s="114">
        <v>12</v>
      </c>
      <c r="N36" s="114">
        <v>14</v>
      </c>
      <c r="O36" s="114">
        <v>16</v>
      </c>
      <c r="P36" s="6">
        <v>18</v>
      </c>
    </row>
    <row r="37" spans="1:16" ht="104.25" customHeight="1">
      <c r="A37" s="235"/>
      <c r="B37" s="286" t="s">
        <v>66</v>
      </c>
      <c r="C37" s="288" t="s">
        <v>728</v>
      </c>
      <c r="D37" s="289" t="s">
        <v>504</v>
      </c>
      <c r="E37" s="115" t="s">
        <v>39</v>
      </c>
      <c r="F37" s="207" t="s">
        <v>640</v>
      </c>
      <c r="G37" s="115" t="s">
        <v>37</v>
      </c>
      <c r="H37" s="112" t="s">
        <v>38</v>
      </c>
      <c r="I37" s="115">
        <v>5</v>
      </c>
      <c r="J37" s="115">
        <v>7</v>
      </c>
      <c r="K37" s="115">
        <v>9</v>
      </c>
      <c r="L37" s="115">
        <v>11</v>
      </c>
      <c r="M37" s="115">
        <v>13</v>
      </c>
      <c r="N37" s="115">
        <v>15</v>
      </c>
      <c r="O37" s="115">
        <v>17</v>
      </c>
      <c r="P37" s="7">
        <v>19</v>
      </c>
    </row>
    <row r="38" spans="1:16" ht="90" customHeight="1" thickBot="1">
      <c r="A38" s="277"/>
      <c r="B38" s="290"/>
      <c r="C38" s="291"/>
      <c r="D38" s="292"/>
      <c r="E38" s="117" t="s">
        <v>39</v>
      </c>
      <c r="F38" s="213" t="s">
        <v>67</v>
      </c>
      <c r="G38" s="117" t="s">
        <v>37</v>
      </c>
      <c r="H38" s="113" t="s">
        <v>38</v>
      </c>
      <c r="I38" s="117">
        <v>20</v>
      </c>
      <c r="J38" s="117">
        <v>24</v>
      </c>
      <c r="K38" s="117">
        <v>30</v>
      </c>
      <c r="L38" s="117">
        <v>34</v>
      </c>
      <c r="M38" s="117">
        <v>38</v>
      </c>
      <c r="N38" s="117">
        <v>40</v>
      </c>
      <c r="O38" s="117">
        <v>45</v>
      </c>
      <c r="P38" s="16">
        <v>50</v>
      </c>
    </row>
    <row r="39" spans="1:16" ht="27.75" customHeight="1">
      <c r="A39" s="139"/>
      <c r="B39" s="140"/>
      <c r="C39" s="140"/>
      <c r="D39" s="140"/>
      <c r="E39" s="140"/>
      <c r="F39" s="140"/>
      <c r="G39" s="140"/>
      <c r="H39" s="140"/>
      <c r="I39" s="140"/>
      <c r="J39" s="140"/>
      <c r="K39" s="140"/>
      <c r="L39" s="140"/>
      <c r="M39" s="140"/>
      <c r="N39" s="140"/>
      <c r="O39" s="140"/>
      <c r="P39" s="141"/>
    </row>
    <row r="40" spans="1:16" ht="13.5" customHeight="1" thickBot="1">
      <c r="A40" s="283"/>
      <c r="B40" s="284"/>
      <c r="C40" s="284"/>
      <c r="D40" s="284"/>
      <c r="E40" s="284"/>
      <c r="F40" s="284"/>
      <c r="G40" s="284"/>
      <c r="H40" s="284"/>
      <c r="I40" s="284"/>
      <c r="J40" s="284"/>
      <c r="K40" s="284"/>
      <c r="L40" s="284"/>
      <c r="M40" s="284"/>
      <c r="N40" s="284"/>
      <c r="O40" s="284"/>
      <c r="P40" s="285"/>
    </row>
  </sheetData>
  <sheetProtection algorithmName="SHA-512" hashValue="p668qg/LRW3k/W1Xrkf6xQKRYO+UVZglobDQaCsmvg8T5Kih6UQbZkjGhvuhB8B4GsGdX5dsTF5GXCugw+dSaw==" saltValue="qGPaGYTfaBcQWsuZb2S2zg==" spinCount="100000" sheet="1" objects="1" scenarios="1"/>
  <mergeCells count="66">
    <mergeCell ref="B31:B32"/>
    <mergeCell ref="D31:D32"/>
    <mergeCell ref="I12:I13"/>
    <mergeCell ref="F12:F13"/>
    <mergeCell ref="G12:G13"/>
    <mergeCell ref="H12:H13"/>
    <mergeCell ref="C29:C30"/>
    <mergeCell ref="D29:D30"/>
    <mergeCell ref="G10:I10"/>
    <mergeCell ref="J10:P10"/>
    <mergeCell ref="B14:B15"/>
    <mergeCell ref="C14:C15"/>
    <mergeCell ref="D14:D15"/>
    <mergeCell ref="J12:P12"/>
    <mergeCell ref="E12:E13"/>
    <mergeCell ref="J9:P9"/>
    <mergeCell ref="C9:F9"/>
    <mergeCell ref="G9:I9"/>
    <mergeCell ref="C10:F10"/>
    <mergeCell ref="A5:P5"/>
    <mergeCell ref="C6:F6"/>
    <mergeCell ref="C7:F7"/>
    <mergeCell ref="A9:A10"/>
    <mergeCell ref="A6:A8"/>
    <mergeCell ref="G6:I6"/>
    <mergeCell ref="J6:P6"/>
    <mergeCell ref="G7:I7"/>
    <mergeCell ref="J7:P7"/>
    <mergeCell ref="C8:F8"/>
    <mergeCell ref="G8:I8"/>
    <mergeCell ref="J8:P8"/>
    <mergeCell ref="A1:P1"/>
    <mergeCell ref="A2:P2"/>
    <mergeCell ref="C4:D4"/>
    <mergeCell ref="G4:I4"/>
    <mergeCell ref="J4:P4"/>
    <mergeCell ref="E4:F4"/>
    <mergeCell ref="A14:A23"/>
    <mergeCell ref="B22:B23"/>
    <mergeCell ref="D22:D23"/>
    <mergeCell ref="A12:A13"/>
    <mergeCell ref="B12:B13"/>
    <mergeCell ref="C12:C13"/>
    <mergeCell ref="D12:D13"/>
    <mergeCell ref="B16:B17"/>
    <mergeCell ref="C16:C17"/>
    <mergeCell ref="D16:D17"/>
    <mergeCell ref="B18:B21"/>
    <mergeCell ref="C18:C21"/>
    <mergeCell ref="D18:D21"/>
    <mergeCell ref="A40:P40"/>
    <mergeCell ref="B33:B35"/>
    <mergeCell ref="C33:C35"/>
    <mergeCell ref="D33:D35"/>
    <mergeCell ref="A36:A38"/>
    <mergeCell ref="B37:B38"/>
    <mergeCell ref="C37:C38"/>
    <mergeCell ref="D37:D38"/>
    <mergeCell ref="A24:A35"/>
    <mergeCell ref="B24:B25"/>
    <mergeCell ref="C24:C25"/>
    <mergeCell ref="D24:D25"/>
    <mergeCell ref="B26:B28"/>
    <mergeCell ref="C26:C28"/>
    <mergeCell ref="D26:D28"/>
    <mergeCell ref="B29:B30"/>
  </mergeCells>
  <printOptions horizontalCentered="1"/>
  <pageMargins left="0.39370078740157483" right="0.39370078740157483" top="0.78740157480314965" bottom="0.59055118110236227" header="0" footer="0"/>
  <pageSetup paperSize="9" scale="60" orientation="landscape" horizontalDpi="1200" verticalDpi="1200" r:id="rId1"/>
  <rowBreaks count="2" manualBreakCount="2">
    <brk id="23" max="16383" man="1"/>
    <brk id="35"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E4:F4</xm:sqref>
        </x14:dataValidation>
        <x14:dataValidation type="list" allowBlank="1" showInputMessage="1" showErrorMessage="1">
          <x14:formula1>
            <xm:f>Hoja2!$I$15:$I$29</xm:f>
          </x14:formula1>
          <xm:sqref>B6:P8</xm:sqref>
        </x14:dataValidation>
        <x14:dataValidation type="list" allowBlank="1" showInputMessage="1" showErrorMessage="1">
          <x14:formula1>
            <xm:f>Hoja2!$I$1:$I$12</xm:f>
          </x14:formula1>
          <xm:sqref>B9:P10</xm:sqref>
        </x14:dataValidation>
        <x14:dataValidation type="list" allowBlank="1" showInputMessage="1" showErrorMessage="1">
          <x14:formula1>
            <xm:f>'\Users\macbook\Desktop\1. UTS\6. SIG\Users\macbook\Documents\D:\Users\macbook\Downloads\[Plan de Inversión PEDI 2021-2027 v_Oct 30 (versión 1) .xlsx]Hoja2'!#REF!</xm:f>
          </x14:formula1>
          <xm:sqref>E14:E38 G14:G38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view="pageBreakPreview" zoomScaleNormal="80" zoomScaleSheetLayoutView="100" zoomScalePageLayoutView="80" workbookViewId="0">
      <selection activeCell="F31" sqref="F31"/>
    </sheetView>
  </sheetViews>
  <sheetFormatPr baseColWidth="10" defaultColWidth="11" defaultRowHeight="15.75"/>
  <cols>
    <col min="1" max="1" width="18.625" customWidth="1"/>
    <col min="2" max="2" width="37.75" customWidth="1"/>
    <col min="3" max="3" width="18.75" customWidth="1"/>
    <col min="4" max="5" width="9.5" customWidth="1"/>
    <col min="6" max="6" width="25.5" customWidth="1"/>
    <col min="7" max="7" width="12.375" customWidth="1"/>
    <col min="8" max="8" width="18.875" customWidth="1"/>
    <col min="9" max="9" width="16.125" customWidth="1"/>
    <col min="10" max="16" width="5.125" customWidth="1"/>
    <col min="17" max="17" width="13.375" customWidth="1"/>
  </cols>
  <sheetData>
    <row r="1" spans="1:16" ht="6.95" customHeight="1">
      <c r="A1" s="267"/>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42" customHeight="1">
      <c r="A4" s="1" t="s">
        <v>68</v>
      </c>
      <c r="B4" s="41" t="s">
        <v>2</v>
      </c>
      <c r="C4" s="269" t="s">
        <v>69</v>
      </c>
      <c r="D4" s="269"/>
      <c r="E4" s="273" t="s">
        <v>70</v>
      </c>
      <c r="F4" s="273"/>
      <c r="G4" s="273"/>
      <c r="H4" s="297"/>
      <c r="I4" s="47" t="s">
        <v>71</v>
      </c>
      <c r="J4" s="273" t="s">
        <v>538</v>
      </c>
      <c r="K4" s="273"/>
      <c r="L4" s="273"/>
      <c r="M4" s="273"/>
      <c r="N4" s="273"/>
      <c r="O4" s="273"/>
      <c r="P4" s="297"/>
    </row>
    <row r="5" spans="1:16" ht="9.75" customHeight="1">
      <c r="A5" s="298"/>
      <c r="B5" s="298"/>
      <c r="C5" s="298"/>
      <c r="D5" s="298"/>
      <c r="E5" s="298"/>
      <c r="F5" s="298"/>
      <c r="G5" s="298"/>
      <c r="H5" s="298"/>
      <c r="I5" s="298"/>
      <c r="J5" s="298"/>
      <c r="K5" s="298"/>
      <c r="L5" s="298"/>
      <c r="M5" s="298"/>
      <c r="N5" s="298"/>
      <c r="O5" s="298"/>
      <c r="P5" s="299"/>
    </row>
    <row r="6" spans="1:16" ht="35.25" customHeight="1">
      <c r="A6" s="261" t="s">
        <v>6</v>
      </c>
      <c r="B6" s="4" t="s">
        <v>7</v>
      </c>
      <c r="C6" s="257" t="s">
        <v>8</v>
      </c>
      <c r="D6" s="257"/>
      <c r="E6" s="257"/>
      <c r="F6" s="257"/>
      <c r="G6" s="257" t="s">
        <v>9</v>
      </c>
      <c r="H6" s="257"/>
      <c r="I6" s="257"/>
      <c r="J6" s="257" t="s">
        <v>10</v>
      </c>
      <c r="K6" s="257"/>
      <c r="L6" s="257"/>
      <c r="M6" s="257"/>
      <c r="N6" s="257"/>
      <c r="O6" s="257"/>
      <c r="P6" s="257"/>
    </row>
    <row r="7" spans="1:16" ht="35.25" customHeight="1">
      <c r="A7" s="262"/>
      <c r="B7" s="4" t="s">
        <v>72</v>
      </c>
      <c r="C7" s="257" t="s">
        <v>12</v>
      </c>
      <c r="D7" s="257"/>
      <c r="E7" s="257"/>
      <c r="F7" s="257"/>
      <c r="G7" s="257" t="s">
        <v>13</v>
      </c>
      <c r="H7" s="257"/>
      <c r="I7" s="257"/>
      <c r="J7" s="257" t="s">
        <v>14</v>
      </c>
      <c r="K7" s="257"/>
      <c r="L7" s="257"/>
      <c r="M7" s="257"/>
      <c r="N7" s="257"/>
      <c r="O7" s="257"/>
      <c r="P7" s="257"/>
    </row>
    <row r="8" spans="1:16" ht="35.25" customHeight="1">
      <c r="A8" s="263"/>
      <c r="B8" s="4" t="s">
        <v>15</v>
      </c>
      <c r="C8" s="257" t="s">
        <v>16</v>
      </c>
      <c r="D8" s="257"/>
      <c r="E8" s="257"/>
      <c r="F8" s="257"/>
      <c r="G8" s="257"/>
      <c r="H8" s="257"/>
      <c r="I8" s="257"/>
      <c r="J8" s="257"/>
      <c r="K8" s="257"/>
      <c r="L8" s="257"/>
      <c r="M8" s="257"/>
      <c r="N8" s="257"/>
      <c r="O8" s="257"/>
      <c r="P8" s="257"/>
    </row>
    <row r="9" spans="1:16" ht="30" customHeight="1">
      <c r="A9" s="259" t="s">
        <v>17</v>
      </c>
      <c r="B9" s="4" t="s">
        <v>18</v>
      </c>
      <c r="C9" s="257" t="s">
        <v>19</v>
      </c>
      <c r="D9" s="257"/>
      <c r="E9" s="257"/>
      <c r="F9" s="257"/>
      <c r="G9" s="257" t="s">
        <v>20</v>
      </c>
      <c r="H9" s="257"/>
      <c r="I9" s="257"/>
      <c r="J9" s="257" t="s">
        <v>21</v>
      </c>
      <c r="K9" s="257"/>
      <c r="L9" s="257"/>
      <c r="M9" s="257"/>
      <c r="N9" s="257"/>
      <c r="O9" s="257"/>
      <c r="P9" s="257"/>
    </row>
    <row r="10" spans="1:16" ht="54" customHeight="1">
      <c r="A10" s="260"/>
      <c r="B10" s="4" t="s">
        <v>22</v>
      </c>
      <c r="C10" s="257" t="s">
        <v>23</v>
      </c>
      <c r="D10" s="257"/>
      <c r="E10" s="257"/>
      <c r="F10" s="257"/>
      <c r="G10" s="257" t="s">
        <v>24</v>
      </c>
      <c r="H10" s="257"/>
      <c r="I10" s="257"/>
      <c r="J10" s="257" t="s">
        <v>25</v>
      </c>
      <c r="K10" s="257"/>
      <c r="L10" s="257"/>
      <c r="M10" s="257"/>
      <c r="N10" s="257"/>
      <c r="O10" s="257"/>
      <c r="P10" s="257"/>
    </row>
    <row r="11" spans="1:16" ht="16.5" customHeight="1" thickBot="1">
      <c r="D11" s="42"/>
      <c r="E11" s="42"/>
      <c r="G11" s="42"/>
      <c r="H11" s="42"/>
    </row>
    <row r="12" spans="1:16" ht="18.75" customHeight="1">
      <c r="A12" s="255" t="s">
        <v>26</v>
      </c>
      <c r="B12" s="247" t="s">
        <v>27</v>
      </c>
      <c r="C12" s="247" t="s">
        <v>28</v>
      </c>
      <c r="D12" s="247" t="s">
        <v>29</v>
      </c>
      <c r="E12" s="251" t="s">
        <v>30</v>
      </c>
      <c r="F12" s="251" t="s">
        <v>31</v>
      </c>
      <c r="G12" s="247" t="s">
        <v>32</v>
      </c>
      <c r="H12" s="247" t="s">
        <v>426</v>
      </c>
      <c r="I12" s="251" t="s">
        <v>33</v>
      </c>
      <c r="J12" s="253" t="s">
        <v>34</v>
      </c>
      <c r="K12" s="253"/>
      <c r="L12" s="253"/>
      <c r="M12" s="253"/>
      <c r="N12" s="253"/>
      <c r="O12" s="253"/>
      <c r="P12" s="254"/>
    </row>
    <row r="13" spans="1:16" ht="18.75" customHeight="1" thickBot="1">
      <c r="A13" s="256"/>
      <c r="B13" s="248"/>
      <c r="C13" s="248"/>
      <c r="D13" s="248"/>
      <c r="E13" s="252"/>
      <c r="F13" s="252"/>
      <c r="G13" s="248"/>
      <c r="H13" s="248"/>
      <c r="I13" s="252"/>
      <c r="J13" s="5">
        <v>2021</v>
      </c>
      <c r="K13" s="5">
        <v>2022</v>
      </c>
      <c r="L13" s="5">
        <v>2023</v>
      </c>
      <c r="M13" s="5">
        <v>2024</v>
      </c>
      <c r="N13" s="5">
        <v>2025</v>
      </c>
      <c r="O13" s="5">
        <v>2026</v>
      </c>
      <c r="P13" s="133">
        <v>2027</v>
      </c>
    </row>
    <row r="14" spans="1:16" s="29" customFormat="1" ht="63.75" customHeight="1">
      <c r="A14" s="300" t="s">
        <v>73</v>
      </c>
      <c r="B14" s="210" t="s">
        <v>74</v>
      </c>
      <c r="C14" s="114" t="s">
        <v>427</v>
      </c>
      <c r="D14" s="114" t="s">
        <v>512</v>
      </c>
      <c r="E14" s="114" t="s">
        <v>39</v>
      </c>
      <c r="F14" s="210" t="s">
        <v>430</v>
      </c>
      <c r="G14" s="114" t="s">
        <v>38</v>
      </c>
      <c r="H14" s="114" t="s">
        <v>38</v>
      </c>
      <c r="I14" s="118" t="s">
        <v>75</v>
      </c>
      <c r="J14" s="114">
        <v>2</v>
      </c>
      <c r="K14" s="114">
        <v>2</v>
      </c>
      <c r="L14" s="114">
        <v>3</v>
      </c>
      <c r="M14" s="114">
        <v>3</v>
      </c>
      <c r="N14" s="114">
        <v>4</v>
      </c>
      <c r="O14" s="114">
        <v>4</v>
      </c>
      <c r="P14" s="6">
        <v>4</v>
      </c>
    </row>
    <row r="15" spans="1:16" s="29" customFormat="1" ht="63.75" customHeight="1" thickBot="1">
      <c r="A15" s="301"/>
      <c r="B15" s="212" t="s">
        <v>440</v>
      </c>
      <c r="C15" s="116" t="s">
        <v>427</v>
      </c>
      <c r="D15" s="116" t="s">
        <v>513</v>
      </c>
      <c r="E15" s="116" t="s">
        <v>39</v>
      </c>
      <c r="F15" s="212" t="s">
        <v>431</v>
      </c>
      <c r="G15" s="116" t="s">
        <v>38</v>
      </c>
      <c r="H15" s="116" t="s">
        <v>38</v>
      </c>
      <c r="I15" s="120" t="s">
        <v>401</v>
      </c>
      <c r="J15" s="116">
        <v>14</v>
      </c>
      <c r="K15" s="116">
        <v>16</v>
      </c>
      <c r="L15" s="116">
        <v>18</v>
      </c>
      <c r="M15" s="116">
        <v>20</v>
      </c>
      <c r="N15" s="116">
        <v>21</v>
      </c>
      <c r="O15" s="116">
        <v>22</v>
      </c>
      <c r="P15" s="27">
        <v>24</v>
      </c>
    </row>
    <row r="16" spans="1:16" s="29" customFormat="1" ht="51" customHeight="1">
      <c r="A16" s="300" t="s">
        <v>76</v>
      </c>
      <c r="B16" s="293" t="s">
        <v>621</v>
      </c>
      <c r="C16" s="114" t="s">
        <v>427</v>
      </c>
      <c r="D16" s="307" t="s">
        <v>514</v>
      </c>
      <c r="E16" s="114" t="s">
        <v>39</v>
      </c>
      <c r="F16" s="210" t="s">
        <v>77</v>
      </c>
      <c r="G16" s="114" t="s">
        <v>38</v>
      </c>
      <c r="H16" s="114" t="s">
        <v>38</v>
      </c>
      <c r="I16" s="114">
        <v>0</v>
      </c>
      <c r="J16" s="189">
        <v>1</v>
      </c>
      <c r="K16" s="189">
        <v>0</v>
      </c>
      <c r="L16" s="189">
        <v>0</v>
      </c>
      <c r="M16" s="189">
        <v>0</v>
      </c>
      <c r="N16" s="189">
        <v>0</v>
      </c>
      <c r="O16" s="189">
        <v>0</v>
      </c>
      <c r="P16" s="101">
        <v>0</v>
      </c>
    </row>
    <row r="17" spans="1:16" s="29" customFormat="1" ht="54.75" customHeight="1">
      <c r="A17" s="302"/>
      <c r="B17" s="286"/>
      <c r="C17" s="115" t="s">
        <v>428</v>
      </c>
      <c r="D17" s="308"/>
      <c r="E17" s="115" t="s">
        <v>41</v>
      </c>
      <c r="F17" s="211" t="s">
        <v>432</v>
      </c>
      <c r="G17" s="115" t="s">
        <v>38</v>
      </c>
      <c r="H17" s="115" t="s">
        <v>144</v>
      </c>
      <c r="I17" s="191" t="s">
        <v>78</v>
      </c>
      <c r="J17" s="192">
        <v>0</v>
      </c>
      <c r="K17" s="193">
        <v>0.5</v>
      </c>
      <c r="L17" s="193">
        <v>1</v>
      </c>
      <c r="M17" s="193">
        <v>1</v>
      </c>
      <c r="N17" s="193">
        <v>1</v>
      </c>
      <c r="O17" s="193">
        <v>1</v>
      </c>
      <c r="P17" s="194">
        <v>1</v>
      </c>
    </row>
    <row r="18" spans="1:16" s="29" customFormat="1" ht="55.5" customHeight="1">
      <c r="A18" s="302"/>
      <c r="B18" s="286"/>
      <c r="C18" s="115" t="s">
        <v>428</v>
      </c>
      <c r="D18" s="309"/>
      <c r="E18" s="115" t="s">
        <v>39</v>
      </c>
      <c r="F18" s="211" t="s">
        <v>433</v>
      </c>
      <c r="G18" s="115" t="s">
        <v>37</v>
      </c>
      <c r="H18" s="115" t="s">
        <v>38</v>
      </c>
      <c r="I18" s="115">
        <v>0</v>
      </c>
      <c r="J18" s="190">
        <v>0</v>
      </c>
      <c r="K18" s="190">
        <v>0</v>
      </c>
      <c r="L18" s="190">
        <v>2</v>
      </c>
      <c r="M18" s="190">
        <v>4</v>
      </c>
      <c r="N18" s="190">
        <v>4</v>
      </c>
      <c r="O18" s="190">
        <v>4</v>
      </c>
      <c r="P18" s="34">
        <v>4</v>
      </c>
    </row>
    <row r="19" spans="1:16" s="29" customFormat="1" ht="72.75" customHeight="1">
      <c r="A19" s="302"/>
      <c r="B19" s="286" t="s">
        <v>79</v>
      </c>
      <c r="C19" s="115" t="s">
        <v>428</v>
      </c>
      <c r="D19" s="289" t="s">
        <v>501</v>
      </c>
      <c r="E19" s="115" t="s">
        <v>39</v>
      </c>
      <c r="F19" s="211" t="s">
        <v>642</v>
      </c>
      <c r="G19" s="115" t="s">
        <v>37</v>
      </c>
      <c r="H19" s="115" t="s">
        <v>38</v>
      </c>
      <c r="I19" s="115">
        <v>0</v>
      </c>
      <c r="J19" s="115">
        <v>2</v>
      </c>
      <c r="K19" s="115">
        <v>2</v>
      </c>
      <c r="L19" s="115">
        <v>2</v>
      </c>
      <c r="M19" s="115">
        <v>2</v>
      </c>
      <c r="N19" s="115">
        <v>2</v>
      </c>
      <c r="O19" s="115">
        <v>2</v>
      </c>
      <c r="P19" s="7">
        <v>2</v>
      </c>
    </row>
    <row r="20" spans="1:16" s="29" customFormat="1" ht="57" customHeight="1" thickBot="1">
      <c r="A20" s="301"/>
      <c r="B20" s="287"/>
      <c r="C20" s="116" t="s">
        <v>428</v>
      </c>
      <c r="D20" s="292"/>
      <c r="E20" s="116" t="s">
        <v>41</v>
      </c>
      <c r="F20" s="195" t="s">
        <v>748</v>
      </c>
      <c r="G20" s="120" t="s">
        <v>38</v>
      </c>
      <c r="H20" s="120" t="s">
        <v>38</v>
      </c>
      <c r="I20" s="120">
        <v>0</v>
      </c>
      <c r="J20" s="92">
        <v>0.5</v>
      </c>
      <c r="K20" s="92">
        <v>0.5</v>
      </c>
      <c r="L20" s="92">
        <v>0.6</v>
      </c>
      <c r="M20" s="92">
        <v>0.6</v>
      </c>
      <c r="N20" s="92">
        <v>0.6</v>
      </c>
      <c r="O20" s="92">
        <v>0.7</v>
      </c>
      <c r="P20" s="93">
        <v>0.7</v>
      </c>
    </row>
    <row r="21" spans="1:16" s="29" customFormat="1" ht="65.25" customHeight="1">
      <c r="A21" s="300" t="s">
        <v>80</v>
      </c>
      <c r="B21" s="210" t="s">
        <v>81</v>
      </c>
      <c r="C21" s="114" t="s">
        <v>681</v>
      </c>
      <c r="D21" s="114" t="s">
        <v>487</v>
      </c>
      <c r="E21" s="114" t="s">
        <v>39</v>
      </c>
      <c r="F21" s="210" t="s">
        <v>761</v>
      </c>
      <c r="G21" s="114" t="s">
        <v>38</v>
      </c>
      <c r="H21" s="114" t="s">
        <v>38</v>
      </c>
      <c r="I21" s="114">
        <v>0</v>
      </c>
      <c r="J21" s="114">
        <v>1</v>
      </c>
      <c r="K21" s="114">
        <v>1</v>
      </c>
      <c r="L21" s="114">
        <v>1</v>
      </c>
      <c r="M21" s="114">
        <v>1</v>
      </c>
      <c r="N21" s="114">
        <v>1</v>
      </c>
      <c r="O21" s="114">
        <v>1</v>
      </c>
      <c r="P21" s="6">
        <v>1</v>
      </c>
    </row>
    <row r="22" spans="1:16" s="29" customFormat="1" ht="57" customHeight="1">
      <c r="A22" s="302"/>
      <c r="B22" s="286" t="s">
        <v>82</v>
      </c>
      <c r="C22" s="115" t="s">
        <v>427</v>
      </c>
      <c r="D22" s="289" t="s">
        <v>489</v>
      </c>
      <c r="E22" s="115" t="s">
        <v>39</v>
      </c>
      <c r="F22" s="211" t="s">
        <v>83</v>
      </c>
      <c r="G22" s="115" t="s">
        <v>38</v>
      </c>
      <c r="H22" s="115" t="s">
        <v>38</v>
      </c>
      <c r="I22" s="115">
        <v>0</v>
      </c>
      <c r="J22" s="115">
        <v>1</v>
      </c>
      <c r="K22" s="115">
        <v>0</v>
      </c>
      <c r="L22" s="115">
        <v>0</v>
      </c>
      <c r="M22" s="115">
        <v>0</v>
      </c>
      <c r="N22" s="115">
        <v>0</v>
      </c>
      <c r="O22" s="115">
        <v>0</v>
      </c>
      <c r="P22" s="7">
        <v>0</v>
      </c>
    </row>
    <row r="23" spans="1:16" s="29" customFormat="1" ht="102" customHeight="1" thickBot="1">
      <c r="A23" s="301"/>
      <c r="B23" s="287"/>
      <c r="C23" s="116" t="s">
        <v>707</v>
      </c>
      <c r="D23" s="292"/>
      <c r="E23" s="116" t="s">
        <v>41</v>
      </c>
      <c r="F23" s="212" t="s">
        <v>749</v>
      </c>
      <c r="G23" s="116" t="s">
        <v>38</v>
      </c>
      <c r="H23" s="116" t="s">
        <v>38</v>
      </c>
      <c r="I23" s="116" t="s">
        <v>84</v>
      </c>
      <c r="J23" s="116">
        <v>0</v>
      </c>
      <c r="K23" s="51">
        <v>1</v>
      </c>
      <c r="L23" s="51">
        <v>1</v>
      </c>
      <c r="M23" s="51">
        <v>1</v>
      </c>
      <c r="N23" s="51">
        <v>1</v>
      </c>
      <c r="O23" s="51">
        <v>1</v>
      </c>
      <c r="P23" s="52">
        <v>1</v>
      </c>
    </row>
    <row r="24" spans="1:16" s="29" customFormat="1" ht="67.5" customHeight="1">
      <c r="A24" s="300" t="s">
        <v>85</v>
      </c>
      <c r="B24" s="210" t="s">
        <v>86</v>
      </c>
      <c r="C24" s="114" t="s">
        <v>682</v>
      </c>
      <c r="D24" s="114" t="s">
        <v>507</v>
      </c>
      <c r="E24" s="114" t="s">
        <v>39</v>
      </c>
      <c r="F24" s="210" t="s">
        <v>434</v>
      </c>
      <c r="G24" s="114" t="s">
        <v>38</v>
      </c>
      <c r="H24" s="114" t="s">
        <v>38</v>
      </c>
      <c r="I24" s="114" t="s">
        <v>87</v>
      </c>
      <c r="J24" s="114">
        <v>1</v>
      </c>
      <c r="K24" s="114">
        <v>1</v>
      </c>
      <c r="L24" s="114">
        <v>1</v>
      </c>
      <c r="M24" s="114">
        <v>1</v>
      </c>
      <c r="N24" s="114">
        <v>1</v>
      </c>
      <c r="O24" s="114">
        <v>1</v>
      </c>
      <c r="P24" s="6">
        <v>1</v>
      </c>
    </row>
    <row r="25" spans="1:16" s="29" customFormat="1" ht="69" customHeight="1" thickBot="1">
      <c r="A25" s="301"/>
      <c r="B25" s="212" t="s">
        <v>88</v>
      </c>
      <c r="C25" s="116" t="s">
        <v>681</v>
      </c>
      <c r="D25" s="116" t="s">
        <v>506</v>
      </c>
      <c r="E25" s="116" t="s">
        <v>39</v>
      </c>
      <c r="F25" s="212" t="s">
        <v>435</v>
      </c>
      <c r="G25" s="116" t="s">
        <v>38</v>
      </c>
      <c r="H25" s="116" t="s">
        <v>38</v>
      </c>
      <c r="I25" s="116" t="s">
        <v>89</v>
      </c>
      <c r="J25" s="116">
        <v>1</v>
      </c>
      <c r="K25" s="116">
        <v>1</v>
      </c>
      <c r="L25" s="116">
        <v>1</v>
      </c>
      <c r="M25" s="116">
        <v>1</v>
      </c>
      <c r="N25" s="116">
        <v>1</v>
      </c>
      <c r="O25" s="116">
        <v>1</v>
      </c>
      <c r="P25" s="27">
        <v>1</v>
      </c>
    </row>
    <row r="26" spans="1:16" s="29" customFormat="1" ht="51" customHeight="1">
      <c r="A26" s="300" t="s">
        <v>90</v>
      </c>
      <c r="B26" s="210" t="s">
        <v>91</v>
      </c>
      <c r="C26" s="114" t="s">
        <v>681</v>
      </c>
      <c r="D26" s="114" t="s">
        <v>488</v>
      </c>
      <c r="E26" s="114" t="s">
        <v>39</v>
      </c>
      <c r="F26" s="210" t="s">
        <v>436</v>
      </c>
      <c r="G26" s="114" t="s">
        <v>38</v>
      </c>
      <c r="H26" s="114" t="s">
        <v>38</v>
      </c>
      <c r="I26" s="114" t="s">
        <v>92</v>
      </c>
      <c r="J26" s="114">
        <v>1</v>
      </c>
      <c r="K26" s="114">
        <v>1</v>
      </c>
      <c r="L26" s="114">
        <v>1</v>
      </c>
      <c r="M26" s="114">
        <v>1</v>
      </c>
      <c r="N26" s="114">
        <v>1</v>
      </c>
      <c r="O26" s="114">
        <v>1</v>
      </c>
      <c r="P26" s="6">
        <v>1</v>
      </c>
    </row>
    <row r="27" spans="1:16" s="29" customFormat="1" ht="39" customHeight="1">
      <c r="A27" s="302"/>
      <c r="B27" s="286" t="s">
        <v>93</v>
      </c>
      <c r="C27" s="288" t="s">
        <v>702</v>
      </c>
      <c r="D27" s="289" t="s">
        <v>507</v>
      </c>
      <c r="E27" s="115" t="s">
        <v>39</v>
      </c>
      <c r="F27" s="207" t="s">
        <v>754</v>
      </c>
      <c r="G27" s="115" t="s">
        <v>38</v>
      </c>
      <c r="H27" s="115" t="s">
        <v>38</v>
      </c>
      <c r="I27" s="115" t="s">
        <v>94</v>
      </c>
      <c r="J27" s="115">
        <v>1</v>
      </c>
      <c r="K27" s="115">
        <v>0</v>
      </c>
      <c r="L27" s="115">
        <v>0</v>
      </c>
      <c r="M27" s="115">
        <v>0</v>
      </c>
      <c r="N27" s="115">
        <v>0</v>
      </c>
      <c r="O27" s="115">
        <v>0</v>
      </c>
      <c r="P27" s="7">
        <v>0</v>
      </c>
    </row>
    <row r="28" spans="1:16" s="29" customFormat="1" ht="47.25" customHeight="1">
      <c r="A28" s="302"/>
      <c r="B28" s="286"/>
      <c r="C28" s="288"/>
      <c r="D28" s="309"/>
      <c r="E28" s="115" t="s">
        <v>41</v>
      </c>
      <c r="F28" s="207" t="s">
        <v>755</v>
      </c>
      <c r="G28" s="115" t="s">
        <v>38</v>
      </c>
      <c r="H28" s="115" t="s">
        <v>38</v>
      </c>
      <c r="I28" s="115" t="s">
        <v>95</v>
      </c>
      <c r="J28" s="115">
        <v>0</v>
      </c>
      <c r="K28" s="32">
        <v>1</v>
      </c>
      <c r="L28" s="32">
        <v>1</v>
      </c>
      <c r="M28" s="32">
        <v>1</v>
      </c>
      <c r="N28" s="32">
        <v>1</v>
      </c>
      <c r="O28" s="32">
        <v>1</v>
      </c>
      <c r="P28" s="33">
        <v>1</v>
      </c>
    </row>
    <row r="29" spans="1:16" s="29" customFormat="1" ht="72.75" customHeight="1">
      <c r="A29" s="302"/>
      <c r="B29" s="211" t="s">
        <v>96</v>
      </c>
      <c r="C29" s="115" t="s">
        <v>429</v>
      </c>
      <c r="D29" s="115" t="s">
        <v>488</v>
      </c>
      <c r="E29" s="115" t="s">
        <v>39</v>
      </c>
      <c r="F29" s="207" t="s">
        <v>97</v>
      </c>
      <c r="G29" s="119" t="s">
        <v>38</v>
      </c>
      <c r="H29" s="119" t="s">
        <v>38</v>
      </c>
      <c r="I29" s="119" t="s">
        <v>98</v>
      </c>
      <c r="J29" s="45">
        <v>1</v>
      </c>
      <c r="K29" s="45">
        <v>1</v>
      </c>
      <c r="L29" s="45">
        <v>1</v>
      </c>
      <c r="M29" s="45">
        <v>1</v>
      </c>
      <c r="N29" s="45">
        <v>1</v>
      </c>
      <c r="O29" s="45">
        <v>1</v>
      </c>
      <c r="P29" s="46">
        <v>1</v>
      </c>
    </row>
    <row r="30" spans="1:16" s="29" customFormat="1" ht="81" customHeight="1">
      <c r="A30" s="302"/>
      <c r="B30" s="286" t="s">
        <v>99</v>
      </c>
      <c r="C30" s="115" t="s">
        <v>702</v>
      </c>
      <c r="D30" s="289" t="s">
        <v>489</v>
      </c>
      <c r="E30" s="115" t="s">
        <v>39</v>
      </c>
      <c r="F30" s="211" t="s">
        <v>100</v>
      </c>
      <c r="G30" s="115" t="s">
        <v>38</v>
      </c>
      <c r="H30" s="115" t="s">
        <v>38</v>
      </c>
      <c r="I30" s="115" t="s">
        <v>101</v>
      </c>
      <c r="J30" s="115">
        <v>1</v>
      </c>
      <c r="K30" s="115">
        <v>0</v>
      </c>
      <c r="L30" s="115">
        <v>0</v>
      </c>
      <c r="M30" s="115">
        <v>0</v>
      </c>
      <c r="N30" s="115">
        <v>0</v>
      </c>
      <c r="O30" s="115">
        <v>0</v>
      </c>
      <c r="P30" s="7">
        <v>0</v>
      </c>
    </row>
    <row r="31" spans="1:16" s="29" customFormat="1" ht="61.5" customHeight="1">
      <c r="A31" s="302"/>
      <c r="B31" s="286"/>
      <c r="C31" s="115" t="s">
        <v>702</v>
      </c>
      <c r="D31" s="309"/>
      <c r="E31" s="115" t="s">
        <v>41</v>
      </c>
      <c r="F31" s="211" t="s">
        <v>756</v>
      </c>
      <c r="G31" s="115" t="s">
        <v>38</v>
      </c>
      <c r="H31" s="115" t="s">
        <v>38</v>
      </c>
      <c r="I31" s="115" t="s">
        <v>102</v>
      </c>
      <c r="J31" s="115">
        <v>0</v>
      </c>
      <c r="K31" s="32">
        <v>1</v>
      </c>
      <c r="L31" s="32">
        <v>1</v>
      </c>
      <c r="M31" s="32">
        <v>1</v>
      </c>
      <c r="N31" s="32">
        <v>1</v>
      </c>
      <c r="O31" s="32">
        <v>1</v>
      </c>
      <c r="P31" s="33">
        <v>1</v>
      </c>
    </row>
    <row r="32" spans="1:16" s="29" customFormat="1" ht="72" customHeight="1" thickBot="1">
      <c r="A32" s="301"/>
      <c r="B32" s="212" t="s">
        <v>103</v>
      </c>
      <c r="C32" s="116" t="s">
        <v>705</v>
      </c>
      <c r="D32" s="116" t="s">
        <v>498</v>
      </c>
      <c r="E32" s="116" t="s">
        <v>39</v>
      </c>
      <c r="F32" s="212" t="s">
        <v>437</v>
      </c>
      <c r="G32" s="116" t="s">
        <v>37</v>
      </c>
      <c r="H32" s="116" t="s">
        <v>38</v>
      </c>
      <c r="I32" s="116" t="s">
        <v>104</v>
      </c>
      <c r="J32" s="116">
        <v>6</v>
      </c>
      <c r="K32" s="116">
        <v>6</v>
      </c>
      <c r="L32" s="116">
        <v>6</v>
      </c>
      <c r="M32" s="116">
        <v>6</v>
      </c>
      <c r="N32" s="116">
        <v>6</v>
      </c>
      <c r="O32" s="116">
        <v>6</v>
      </c>
      <c r="P32" s="27">
        <v>6</v>
      </c>
    </row>
    <row r="33" spans="1:16" s="29" customFormat="1" ht="93.75" customHeight="1" thickBot="1">
      <c r="A33" s="123" t="s">
        <v>105</v>
      </c>
      <c r="B33" s="214" t="s">
        <v>106</v>
      </c>
      <c r="C33" s="124" t="s">
        <v>428</v>
      </c>
      <c r="D33" s="124" t="s">
        <v>487</v>
      </c>
      <c r="E33" s="124" t="s">
        <v>39</v>
      </c>
      <c r="F33" s="214" t="s">
        <v>107</v>
      </c>
      <c r="G33" s="124" t="s">
        <v>38</v>
      </c>
      <c r="H33" s="124" t="s">
        <v>38</v>
      </c>
      <c r="I33" s="124" t="s">
        <v>108</v>
      </c>
      <c r="J33" s="124">
        <v>1</v>
      </c>
      <c r="K33" s="124">
        <v>1</v>
      </c>
      <c r="L33" s="124">
        <v>1</v>
      </c>
      <c r="M33" s="124">
        <v>1</v>
      </c>
      <c r="N33" s="124">
        <v>1</v>
      </c>
      <c r="O33" s="124">
        <v>1</v>
      </c>
      <c r="P33" s="101">
        <v>1</v>
      </c>
    </row>
    <row r="34" spans="1:16" s="29" customFormat="1" ht="102.95" customHeight="1">
      <c r="A34" s="300" t="s">
        <v>109</v>
      </c>
      <c r="B34" s="210" t="s">
        <v>110</v>
      </c>
      <c r="C34" s="114" t="s">
        <v>740</v>
      </c>
      <c r="D34" s="114" t="s">
        <v>507</v>
      </c>
      <c r="E34" s="114" t="s">
        <v>39</v>
      </c>
      <c r="F34" s="210" t="s">
        <v>111</v>
      </c>
      <c r="G34" s="114" t="s">
        <v>38</v>
      </c>
      <c r="H34" s="114" t="s">
        <v>38</v>
      </c>
      <c r="I34" s="114">
        <v>0</v>
      </c>
      <c r="J34" s="114">
        <v>1</v>
      </c>
      <c r="K34" s="114">
        <v>1</v>
      </c>
      <c r="L34" s="114">
        <v>1</v>
      </c>
      <c r="M34" s="114">
        <v>1</v>
      </c>
      <c r="N34" s="114">
        <v>1</v>
      </c>
      <c r="O34" s="114">
        <v>1</v>
      </c>
      <c r="P34" s="6">
        <v>1</v>
      </c>
    </row>
    <row r="35" spans="1:16" s="29" customFormat="1" ht="63.75" customHeight="1">
      <c r="A35" s="302"/>
      <c r="B35" s="286" t="s">
        <v>112</v>
      </c>
      <c r="C35" s="115" t="s">
        <v>428</v>
      </c>
      <c r="D35" s="289" t="s">
        <v>507</v>
      </c>
      <c r="E35" s="115" t="s">
        <v>39</v>
      </c>
      <c r="F35" s="211" t="s">
        <v>113</v>
      </c>
      <c r="G35" s="115" t="s">
        <v>38</v>
      </c>
      <c r="H35" s="115" t="s">
        <v>38</v>
      </c>
      <c r="I35" s="115" t="s">
        <v>114</v>
      </c>
      <c r="J35" s="115">
        <v>1</v>
      </c>
      <c r="K35" s="115">
        <v>0</v>
      </c>
      <c r="L35" s="115">
        <v>0</v>
      </c>
      <c r="M35" s="115">
        <v>0</v>
      </c>
      <c r="N35" s="115">
        <v>0</v>
      </c>
      <c r="O35" s="115">
        <v>0</v>
      </c>
      <c r="P35" s="7">
        <v>0</v>
      </c>
    </row>
    <row r="36" spans="1:16" s="29" customFormat="1" ht="80.25" customHeight="1" thickBot="1">
      <c r="A36" s="303"/>
      <c r="B36" s="290"/>
      <c r="C36" s="117" t="s">
        <v>428</v>
      </c>
      <c r="D36" s="292"/>
      <c r="E36" s="117" t="s">
        <v>41</v>
      </c>
      <c r="F36" s="213" t="s">
        <v>757</v>
      </c>
      <c r="G36" s="117" t="s">
        <v>38</v>
      </c>
      <c r="H36" s="117" t="s">
        <v>38</v>
      </c>
      <c r="I36" s="117" t="s">
        <v>115</v>
      </c>
      <c r="J36" s="117">
        <v>0</v>
      </c>
      <c r="K36" s="10">
        <v>1</v>
      </c>
      <c r="L36" s="10">
        <v>1</v>
      </c>
      <c r="M36" s="10">
        <v>1</v>
      </c>
      <c r="N36" s="10">
        <v>1</v>
      </c>
      <c r="O36" s="10">
        <v>1</v>
      </c>
      <c r="P36" s="37">
        <v>1</v>
      </c>
    </row>
    <row r="37" spans="1:16">
      <c r="A37" s="142"/>
      <c r="B37" s="143"/>
      <c r="C37" s="143"/>
      <c r="D37" s="145"/>
      <c r="E37" s="145"/>
      <c r="F37" s="143"/>
      <c r="G37" s="145"/>
      <c r="H37" s="145"/>
      <c r="I37" s="143"/>
      <c r="J37" s="143"/>
      <c r="K37" s="143"/>
      <c r="L37" s="143"/>
      <c r="M37" s="143"/>
      <c r="N37" s="143"/>
      <c r="O37" s="143"/>
      <c r="P37" s="144"/>
    </row>
    <row r="38" spans="1:16" ht="16.5" thickBot="1">
      <c r="A38" s="304"/>
      <c r="B38" s="305"/>
      <c r="C38" s="305"/>
      <c r="D38" s="305"/>
      <c r="E38" s="305"/>
      <c r="F38" s="305"/>
      <c r="G38" s="305"/>
      <c r="H38" s="305"/>
      <c r="I38" s="305"/>
      <c r="J38" s="305"/>
      <c r="K38" s="305"/>
      <c r="L38" s="305"/>
      <c r="M38" s="305"/>
      <c r="N38" s="305"/>
      <c r="O38" s="305"/>
      <c r="P38" s="306"/>
    </row>
  </sheetData>
  <sheetProtection algorithmName="SHA-512" hashValue="h6iiublUFOuBG7G8H8r6es5WKkJCWxOQLgX5nnPiwwO5ijCX0cSU092E1LGfujOl3vjnlFCMTAG6TX+mDZAvwg==" saltValue="VnFID+aDyDMdUhX43YeCvg==" spinCount="100000" sheet="1" objects="1" scenarios="1"/>
  <mergeCells count="53">
    <mergeCell ref="D35:D36"/>
    <mergeCell ref="D16:D18"/>
    <mergeCell ref="D19:D20"/>
    <mergeCell ref="D22:D23"/>
    <mergeCell ref="D27:D28"/>
    <mergeCell ref="D30:D31"/>
    <mergeCell ref="A34:A36"/>
    <mergeCell ref="B35:B36"/>
    <mergeCell ref="A38:P38"/>
    <mergeCell ref="J12:P12"/>
    <mergeCell ref="A14:A15"/>
    <mergeCell ref="A16:A20"/>
    <mergeCell ref="B16:B18"/>
    <mergeCell ref="B19:B20"/>
    <mergeCell ref="A21:A23"/>
    <mergeCell ref="D12:D13"/>
    <mergeCell ref="E12:E13"/>
    <mergeCell ref="F12:F13"/>
    <mergeCell ref="G12:G13"/>
    <mergeCell ref="H12:H13"/>
    <mergeCell ref="I12:I13"/>
    <mergeCell ref="B22:B23"/>
    <mergeCell ref="C8:F8"/>
    <mergeCell ref="G8:I8"/>
    <mergeCell ref="J8:P8"/>
    <mergeCell ref="A9:A10"/>
    <mergeCell ref="C9:F9"/>
    <mergeCell ref="G9:I9"/>
    <mergeCell ref="C10:F10"/>
    <mergeCell ref="G10:I10"/>
    <mergeCell ref="J10:P10"/>
    <mergeCell ref="J9:P9"/>
    <mergeCell ref="A24:A25"/>
    <mergeCell ref="A26:A32"/>
    <mergeCell ref="B27:B28"/>
    <mergeCell ref="C27:C28"/>
    <mergeCell ref="B30:B31"/>
    <mergeCell ref="A12:A13"/>
    <mergeCell ref="B12:B13"/>
    <mergeCell ref="C12:C13"/>
    <mergeCell ref="E4:H4"/>
    <mergeCell ref="A1:P1"/>
    <mergeCell ref="A2:P2"/>
    <mergeCell ref="A5:P5"/>
    <mergeCell ref="C6:F6"/>
    <mergeCell ref="C7:F7"/>
    <mergeCell ref="C4:D4"/>
    <mergeCell ref="J4:P4"/>
    <mergeCell ref="A6:A8"/>
    <mergeCell ref="G6:I6"/>
    <mergeCell ref="J6:P6"/>
    <mergeCell ref="G7:I7"/>
    <mergeCell ref="J7:P7"/>
  </mergeCells>
  <printOptions horizontalCentered="1"/>
  <pageMargins left="0.39370078740157483" right="0.39370078740157483" top="0.78740157480314965" bottom="0.59055118110236227" header="0" footer="0"/>
  <pageSetup paperSize="9" scale="60" orientation="landscape" horizontalDpi="1200" verticalDpi="1200" r:id="rId1"/>
  <rowBreaks count="2" manualBreakCount="2">
    <brk id="20" max="15" man="1"/>
    <brk id="32" max="15"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E4:H4</xm:sqref>
        </x14:dataValidation>
        <x14:dataValidation type="list" allowBlank="1" showInputMessage="1" showErrorMessage="1">
          <x14:formula1>
            <xm:f>Hoja2!$I$15:$I$29</xm:f>
          </x14:formula1>
          <xm:sqref>B6:P8</xm:sqref>
        </x14:dataValidation>
        <x14:dataValidation type="list" allowBlank="1" showInputMessage="1" showErrorMessage="1">
          <x14:formula1>
            <xm:f>Hoja2!$I$1:$I$12</xm:f>
          </x14:formula1>
          <xm:sqref>B9:P10</xm:sqref>
        </x14:dataValidation>
        <x14:dataValidation type="list" allowBlank="1" showInputMessage="1" showErrorMessage="1">
          <x14:formula1>
            <xm:f>'\Users\macbook\Desktop\1. UTS\6. SIG\Users\macbook\Documents\D:\Users\macbook\Downloads\[Plan de Inversión PEDI 2021-2027 v_Oct 30 (versión 1) .xlsx]Hoja2'!#REF!</xm:f>
          </x14:formula1>
          <xm:sqref>E14:E36 G14:G36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5"/>
  <sheetViews>
    <sheetView view="pageBreakPreview" zoomScaleNormal="80" zoomScaleSheetLayoutView="100" zoomScalePageLayoutView="80" workbookViewId="0">
      <selection activeCell="C8" sqref="C8:F8"/>
    </sheetView>
  </sheetViews>
  <sheetFormatPr baseColWidth="10" defaultColWidth="11" defaultRowHeight="15.75"/>
  <cols>
    <col min="1" max="1" width="23.5" customWidth="1"/>
    <col min="2" max="2" width="30.5" customWidth="1"/>
    <col min="3" max="3" width="16.625" customWidth="1"/>
    <col min="5" max="5" width="13.5" customWidth="1"/>
    <col min="6" max="6" width="22.375" customWidth="1"/>
    <col min="7" max="7" width="14.875" customWidth="1"/>
    <col min="8" max="8" width="19.625" customWidth="1"/>
    <col min="9" max="9" width="13.5" customWidth="1"/>
    <col min="10" max="16" width="6.125" customWidth="1"/>
    <col min="17" max="17" width="13.375" customWidth="1"/>
  </cols>
  <sheetData>
    <row r="1" spans="1:16" ht="6.95" customHeight="1">
      <c r="A1" s="267"/>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35.25" customHeight="1">
      <c r="A4" s="1" t="s">
        <v>1</v>
      </c>
      <c r="B4" s="2" t="s">
        <v>2</v>
      </c>
      <c r="C4" s="269" t="s">
        <v>69</v>
      </c>
      <c r="D4" s="269"/>
      <c r="E4" s="273" t="s">
        <v>116</v>
      </c>
      <c r="F4" s="273"/>
      <c r="G4" s="273"/>
      <c r="H4" s="297"/>
      <c r="I4" s="47" t="s">
        <v>71</v>
      </c>
      <c r="J4" s="310" t="s">
        <v>539</v>
      </c>
      <c r="K4" s="310"/>
      <c r="L4" s="310"/>
      <c r="M4" s="310"/>
      <c r="N4" s="310"/>
      <c r="O4" s="310"/>
      <c r="P4" s="310"/>
    </row>
    <row r="5" spans="1:16" ht="8.25" customHeight="1" thickBot="1">
      <c r="A5" s="298"/>
      <c r="B5" s="298"/>
      <c r="C5" s="298"/>
      <c r="D5" s="298"/>
      <c r="E5" s="298"/>
      <c r="F5" s="298"/>
      <c r="G5" s="298"/>
      <c r="H5" s="298"/>
      <c r="I5" s="298"/>
      <c r="J5" s="298"/>
      <c r="K5" s="298"/>
      <c r="L5" s="298"/>
      <c r="M5" s="298"/>
      <c r="N5" s="298"/>
      <c r="O5" s="298"/>
      <c r="P5" s="299"/>
    </row>
    <row r="6" spans="1:16" ht="48" customHeight="1">
      <c r="A6" s="311" t="s">
        <v>6</v>
      </c>
      <c r="B6" s="48" t="s">
        <v>7</v>
      </c>
      <c r="C6" s="314" t="s">
        <v>8</v>
      </c>
      <c r="D6" s="314"/>
      <c r="E6" s="314"/>
      <c r="F6" s="314"/>
      <c r="G6" s="314" t="s">
        <v>9</v>
      </c>
      <c r="H6" s="314"/>
      <c r="I6" s="314"/>
      <c r="J6" s="314" t="s">
        <v>10</v>
      </c>
      <c r="K6" s="314"/>
      <c r="L6" s="314"/>
      <c r="M6" s="314"/>
      <c r="N6" s="314"/>
      <c r="O6" s="314"/>
      <c r="P6" s="315"/>
    </row>
    <row r="7" spans="1:16" ht="48" customHeight="1">
      <c r="A7" s="312"/>
      <c r="B7" s="4" t="s">
        <v>11</v>
      </c>
      <c r="C7" s="257" t="s">
        <v>12</v>
      </c>
      <c r="D7" s="257"/>
      <c r="E7" s="257"/>
      <c r="F7" s="257"/>
      <c r="G7" s="257" t="s">
        <v>13</v>
      </c>
      <c r="H7" s="257"/>
      <c r="I7" s="257"/>
      <c r="J7" s="257" t="s">
        <v>14</v>
      </c>
      <c r="K7" s="257"/>
      <c r="L7" s="257"/>
      <c r="M7" s="257"/>
      <c r="N7" s="257"/>
      <c r="O7" s="257"/>
      <c r="P7" s="316"/>
    </row>
    <row r="8" spans="1:16" ht="48" customHeight="1" thickBot="1">
      <c r="A8" s="313"/>
      <c r="B8" s="49" t="s">
        <v>15</v>
      </c>
      <c r="C8" s="317" t="s">
        <v>16</v>
      </c>
      <c r="D8" s="317"/>
      <c r="E8" s="317"/>
      <c r="F8" s="317"/>
      <c r="G8" s="317"/>
      <c r="H8" s="317"/>
      <c r="I8" s="317"/>
      <c r="J8" s="317"/>
      <c r="K8" s="317"/>
      <c r="L8" s="317"/>
      <c r="M8" s="317"/>
      <c r="N8" s="317"/>
      <c r="O8" s="317"/>
      <c r="P8" s="318"/>
    </row>
    <row r="9" spans="1:16" ht="48" customHeight="1">
      <c r="A9" s="319" t="s">
        <v>17</v>
      </c>
      <c r="B9" s="48" t="s">
        <v>18</v>
      </c>
      <c r="C9" s="314" t="s">
        <v>19</v>
      </c>
      <c r="D9" s="314"/>
      <c r="E9" s="314"/>
      <c r="F9" s="314"/>
      <c r="G9" s="314" t="s">
        <v>20</v>
      </c>
      <c r="H9" s="314"/>
      <c r="I9" s="314"/>
      <c r="J9" s="314" t="s">
        <v>21</v>
      </c>
      <c r="K9" s="314"/>
      <c r="L9" s="314"/>
      <c r="M9" s="314"/>
      <c r="N9" s="314"/>
      <c r="O9" s="314"/>
      <c r="P9" s="315"/>
    </row>
    <row r="10" spans="1:16" ht="48" customHeight="1" thickBot="1">
      <c r="A10" s="320"/>
      <c r="B10" s="49" t="s">
        <v>22</v>
      </c>
      <c r="C10" s="317" t="s">
        <v>23</v>
      </c>
      <c r="D10" s="317"/>
      <c r="E10" s="317"/>
      <c r="F10" s="317"/>
      <c r="G10" s="317" t="s">
        <v>24</v>
      </c>
      <c r="H10" s="317"/>
      <c r="I10" s="317"/>
      <c r="J10" s="317" t="s">
        <v>25</v>
      </c>
      <c r="K10" s="317"/>
      <c r="L10" s="317"/>
      <c r="M10" s="317"/>
      <c r="N10" s="317"/>
      <c r="O10" s="317"/>
      <c r="P10" s="318"/>
    </row>
    <row r="11" spans="1:16" ht="11.25" customHeight="1" thickBot="1"/>
    <row r="12" spans="1:16" ht="15.75" customHeight="1">
      <c r="A12" s="255" t="s">
        <v>26</v>
      </c>
      <c r="B12" s="247" t="s">
        <v>27</v>
      </c>
      <c r="C12" s="247" t="s">
        <v>28</v>
      </c>
      <c r="D12" s="247" t="s">
        <v>29</v>
      </c>
      <c r="E12" s="251" t="s">
        <v>30</v>
      </c>
      <c r="F12" s="251" t="s">
        <v>31</v>
      </c>
      <c r="G12" s="247" t="s">
        <v>32</v>
      </c>
      <c r="H12" s="247" t="s">
        <v>426</v>
      </c>
      <c r="I12" s="251" t="s">
        <v>33</v>
      </c>
      <c r="J12" s="253" t="s">
        <v>34</v>
      </c>
      <c r="K12" s="253"/>
      <c r="L12" s="253"/>
      <c r="M12" s="253"/>
      <c r="N12" s="253"/>
      <c r="O12" s="253"/>
      <c r="P12" s="254"/>
    </row>
    <row r="13" spans="1:16" ht="15.75" customHeight="1" thickBot="1">
      <c r="A13" s="256"/>
      <c r="B13" s="248"/>
      <c r="C13" s="248"/>
      <c r="D13" s="248"/>
      <c r="E13" s="252"/>
      <c r="F13" s="252"/>
      <c r="G13" s="248"/>
      <c r="H13" s="248"/>
      <c r="I13" s="252"/>
      <c r="J13" s="5">
        <v>2021</v>
      </c>
      <c r="K13" s="5">
        <v>2022</v>
      </c>
      <c r="L13" s="5">
        <v>2023</v>
      </c>
      <c r="M13" s="5">
        <v>2024</v>
      </c>
      <c r="N13" s="5">
        <v>2025</v>
      </c>
      <c r="O13" s="5">
        <v>2026</v>
      </c>
      <c r="P13" s="133">
        <v>2027</v>
      </c>
    </row>
    <row r="14" spans="1:16" s="29" customFormat="1" ht="146.25" customHeight="1">
      <c r="A14" s="300" t="s">
        <v>117</v>
      </c>
      <c r="B14" s="293" t="s">
        <v>622</v>
      </c>
      <c r="C14" s="294" t="s">
        <v>118</v>
      </c>
      <c r="D14" s="294" t="s">
        <v>487</v>
      </c>
      <c r="E14" s="114" t="s">
        <v>39</v>
      </c>
      <c r="F14" s="196" t="s">
        <v>119</v>
      </c>
      <c r="G14" s="114" t="s">
        <v>38</v>
      </c>
      <c r="H14" s="114" t="s">
        <v>38</v>
      </c>
      <c r="I14" s="35">
        <v>0</v>
      </c>
      <c r="J14" s="114">
        <v>1</v>
      </c>
      <c r="K14" s="114">
        <v>1</v>
      </c>
      <c r="L14" s="114">
        <v>1</v>
      </c>
      <c r="M14" s="114">
        <v>1</v>
      </c>
      <c r="N14" s="114">
        <v>1</v>
      </c>
      <c r="O14" s="114">
        <v>1</v>
      </c>
      <c r="P14" s="6">
        <v>1</v>
      </c>
    </row>
    <row r="15" spans="1:16" s="29" customFormat="1" ht="171.75" customHeight="1" thickBot="1">
      <c r="A15" s="301"/>
      <c r="B15" s="287"/>
      <c r="C15" s="289"/>
      <c r="D15" s="289"/>
      <c r="E15" s="116" t="s">
        <v>41</v>
      </c>
      <c r="F15" s="212" t="s">
        <v>120</v>
      </c>
      <c r="G15" s="116" t="s">
        <v>38</v>
      </c>
      <c r="H15" s="116" t="s">
        <v>38</v>
      </c>
      <c r="I15" s="50">
        <v>0.33</v>
      </c>
      <c r="J15" s="51">
        <v>0.5</v>
      </c>
      <c r="K15" s="51">
        <v>0.52</v>
      </c>
      <c r="L15" s="51">
        <v>0.57999999999999996</v>
      </c>
      <c r="M15" s="51">
        <v>0.6</v>
      </c>
      <c r="N15" s="51">
        <v>0.62</v>
      </c>
      <c r="O15" s="51">
        <v>0.68</v>
      </c>
      <c r="P15" s="52">
        <v>0.7</v>
      </c>
    </row>
    <row r="16" spans="1:16" s="29" customFormat="1" ht="84.95" customHeight="1">
      <c r="A16" s="300" t="s">
        <v>121</v>
      </c>
      <c r="B16" s="293" t="s">
        <v>122</v>
      </c>
      <c r="C16" s="294" t="s">
        <v>769</v>
      </c>
      <c r="D16" s="294" t="s">
        <v>490</v>
      </c>
      <c r="E16" s="114" t="s">
        <v>39</v>
      </c>
      <c r="F16" s="210" t="s">
        <v>438</v>
      </c>
      <c r="G16" s="114" t="s">
        <v>38</v>
      </c>
      <c r="H16" s="114" t="s">
        <v>38</v>
      </c>
      <c r="I16" s="35" t="s">
        <v>123</v>
      </c>
      <c r="J16" s="53">
        <v>1</v>
      </c>
      <c r="K16" s="53">
        <v>0</v>
      </c>
      <c r="L16" s="53">
        <v>0</v>
      </c>
      <c r="M16" s="53">
        <v>0</v>
      </c>
      <c r="N16" s="53">
        <v>0</v>
      </c>
      <c r="O16" s="53">
        <v>0</v>
      </c>
      <c r="P16" s="54">
        <v>0</v>
      </c>
    </row>
    <row r="17" spans="1:16" s="29" customFormat="1" ht="75" customHeight="1">
      <c r="A17" s="302"/>
      <c r="B17" s="286"/>
      <c r="C17" s="288"/>
      <c r="D17" s="288"/>
      <c r="E17" s="119" t="s">
        <v>41</v>
      </c>
      <c r="F17" s="207" t="s">
        <v>439</v>
      </c>
      <c r="G17" s="119" t="s">
        <v>38</v>
      </c>
      <c r="H17" s="119" t="s">
        <v>144</v>
      </c>
      <c r="I17" s="55">
        <v>0</v>
      </c>
      <c r="J17" s="45">
        <v>0.2</v>
      </c>
      <c r="K17" s="45">
        <v>0.3</v>
      </c>
      <c r="L17" s="45">
        <v>0.4</v>
      </c>
      <c r="M17" s="45">
        <v>0.5</v>
      </c>
      <c r="N17" s="45">
        <v>0.6</v>
      </c>
      <c r="O17" s="45">
        <v>0.7</v>
      </c>
      <c r="P17" s="46">
        <v>0.8</v>
      </c>
    </row>
    <row r="18" spans="1:16" s="29" customFormat="1" ht="87.75" customHeight="1">
      <c r="A18" s="302"/>
      <c r="B18" s="286"/>
      <c r="C18" s="288"/>
      <c r="D18" s="288"/>
      <c r="E18" s="119" t="s">
        <v>41</v>
      </c>
      <c r="F18" s="207" t="s">
        <v>124</v>
      </c>
      <c r="G18" s="119" t="s">
        <v>38</v>
      </c>
      <c r="H18" s="119" t="s">
        <v>38</v>
      </c>
      <c r="I18" s="55">
        <v>3</v>
      </c>
      <c r="J18" s="56">
        <v>0</v>
      </c>
      <c r="K18" s="56">
        <v>1</v>
      </c>
      <c r="L18" s="56">
        <v>1</v>
      </c>
      <c r="M18" s="56">
        <v>2</v>
      </c>
      <c r="N18" s="56">
        <v>2</v>
      </c>
      <c r="O18" s="56">
        <v>2</v>
      </c>
      <c r="P18" s="57">
        <v>2</v>
      </c>
    </row>
    <row r="19" spans="1:16" s="29" customFormat="1" ht="72.75" customHeight="1">
      <c r="A19" s="302"/>
      <c r="B19" s="286"/>
      <c r="C19" s="288"/>
      <c r="D19" s="288"/>
      <c r="E19" s="119" t="s">
        <v>41</v>
      </c>
      <c r="F19" s="207" t="s">
        <v>125</v>
      </c>
      <c r="G19" s="119" t="s">
        <v>38</v>
      </c>
      <c r="H19" s="119" t="s">
        <v>38</v>
      </c>
      <c r="I19" s="55">
        <v>0</v>
      </c>
      <c r="J19" s="56">
        <v>0</v>
      </c>
      <c r="K19" s="56">
        <v>1</v>
      </c>
      <c r="L19" s="56">
        <v>1</v>
      </c>
      <c r="M19" s="56">
        <v>2</v>
      </c>
      <c r="N19" s="56">
        <v>2</v>
      </c>
      <c r="O19" s="56">
        <v>2</v>
      </c>
      <c r="P19" s="57">
        <v>2</v>
      </c>
    </row>
    <row r="20" spans="1:16" s="29" customFormat="1" ht="75.75" customHeight="1">
      <c r="A20" s="302"/>
      <c r="B20" s="286"/>
      <c r="C20" s="288"/>
      <c r="D20" s="288"/>
      <c r="E20" s="119" t="s">
        <v>41</v>
      </c>
      <c r="F20" s="207" t="s">
        <v>126</v>
      </c>
      <c r="G20" s="119" t="s">
        <v>38</v>
      </c>
      <c r="H20" s="119" t="s">
        <v>144</v>
      </c>
      <c r="I20" s="55">
        <v>0</v>
      </c>
      <c r="J20" s="58">
        <f>1/10</f>
        <v>0.1</v>
      </c>
      <c r="K20" s="58">
        <f>3/13</f>
        <v>0.23076923076923078</v>
      </c>
      <c r="L20" s="58">
        <f>3/14</f>
        <v>0.21428571428571427</v>
      </c>
      <c r="M20" s="58">
        <f>4/15</f>
        <v>0.26666666666666666</v>
      </c>
      <c r="N20" s="58">
        <f>5/20</f>
        <v>0.25</v>
      </c>
      <c r="O20" s="58">
        <f>7/22</f>
        <v>0.31818181818181818</v>
      </c>
      <c r="P20" s="59">
        <f>7/22</f>
        <v>0.31818181818181818</v>
      </c>
    </row>
    <row r="21" spans="1:16" s="29" customFormat="1" ht="83.1" customHeight="1">
      <c r="A21" s="302"/>
      <c r="B21" s="211" t="s">
        <v>623</v>
      </c>
      <c r="C21" s="115" t="s">
        <v>118</v>
      </c>
      <c r="D21" s="115" t="s">
        <v>489</v>
      </c>
      <c r="E21" s="119" t="s">
        <v>39</v>
      </c>
      <c r="F21" s="207" t="s">
        <v>643</v>
      </c>
      <c r="G21" s="119" t="s">
        <v>38</v>
      </c>
      <c r="H21" s="119" t="s">
        <v>38</v>
      </c>
      <c r="I21" s="55" t="s">
        <v>127</v>
      </c>
      <c r="J21" s="119">
        <v>1</v>
      </c>
      <c r="K21" s="119">
        <v>0</v>
      </c>
      <c r="L21" s="119">
        <v>0</v>
      </c>
      <c r="M21" s="119">
        <v>1</v>
      </c>
      <c r="N21" s="119">
        <v>0</v>
      </c>
      <c r="O21" s="119">
        <v>0</v>
      </c>
      <c r="P21" s="60">
        <v>1</v>
      </c>
    </row>
    <row r="22" spans="1:16" s="29" customFormat="1" ht="113.25" customHeight="1" thickBot="1">
      <c r="A22" s="301"/>
      <c r="B22" s="212" t="s">
        <v>644</v>
      </c>
      <c r="C22" s="116" t="s">
        <v>118</v>
      </c>
      <c r="D22" s="116" t="s">
        <v>488</v>
      </c>
      <c r="E22" s="120" t="s">
        <v>41</v>
      </c>
      <c r="F22" s="216" t="s">
        <v>645</v>
      </c>
      <c r="G22" s="120" t="s">
        <v>38</v>
      </c>
      <c r="H22" s="120" t="s">
        <v>38</v>
      </c>
      <c r="I22" s="61">
        <v>5</v>
      </c>
      <c r="J22" s="62">
        <v>9</v>
      </c>
      <c r="K22" s="62">
        <v>3</v>
      </c>
      <c r="L22" s="62">
        <v>12</v>
      </c>
      <c r="M22" s="62">
        <v>7</v>
      </c>
      <c r="N22" s="62">
        <v>15</v>
      </c>
      <c r="O22" s="62">
        <v>11</v>
      </c>
      <c r="P22" s="63">
        <v>18</v>
      </c>
    </row>
    <row r="23" spans="1:16" s="29" customFormat="1" ht="133.5" customHeight="1" thickBot="1">
      <c r="A23" s="64" t="s">
        <v>128</v>
      </c>
      <c r="B23" s="215" t="s">
        <v>129</v>
      </c>
      <c r="C23" s="36" t="s">
        <v>130</v>
      </c>
      <c r="D23" s="36" t="s">
        <v>491</v>
      </c>
      <c r="E23" s="65" t="s">
        <v>41</v>
      </c>
      <c r="F23" s="217" t="s">
        <v>646</v>
      </c>
      <c r="G23" s="65" t="s">
        <v>38</v>
      </c>
      <c r="H23" s="65" t="s">
        <v>38</v>
      </c>
      <c r="I23" s="66">
        <v>0.3</v>
      </c>
      <c r="J23" s="67">
        <v>1</v>
      </c>
      <c r="K23" s="67">
        <v>1</v>
      </c>
      <c r="L23" s="67">
        <v>1</v>
      </c>
      <c r="M23" s="67">
        <v>1</v>
      </c>
      <c r="N23" s="67">
        <v>1</v>
      </c>
      <c r="O23" s="67">
        <v>1</v>
      </c>
      <c r="P23" s="68">
        <v>1</v>
      </c>
    </row>
    <row r="24" spans="1:16" ht="9" customHeight="1">
      <c r="A24" s="142"/>
      <c r="B24" s="143"/>
      <c r="C24" s="143"/>
      <c r="D24" s="143"/>
      <c r="E24" s="143"/>
      <c r="F24" s="143"/>
      <c r="G24" s="143"/>
      <c r="H24" s="143"/>
      <c r="I24" s="143"/>
      <c r="J24" s="143"/>
      <c r="K24" s="143"/>
      <c r="L24" s="143"/>
      <c r="M24" s="143"/>
      <c r="N24" s="143"/>
      <c r="O24" s="143"/>
      <c r="P24" s="144"/>
    </row>
    <row r="25" spans="1:16" ht="9.75" customHeight="1" thickBot="1">
      <c r="A25" s="304"/>
      <c r="B25" s="305"/>
      <c r="C25" s="305"/>
      <c r="D25" s="305"/>
      <c r="E25" s="305"/>
      <c r="F25" s="305"/>
      <c r="G25" s="305"/>
      <c r="H25" s="305"/>
      <c r="I25" s="305"/>
      <c r="J25" s="305"/>
      <c r="K25" s="305"/>
      <c r="L25" s="305"/>
      <c r="M25" s="305"/>
      <c r="N25" s="305"/>
      <c r="O25" s="305"/>
      <c r="P25" s="306"/>
    </row>
  </sheetData>
  <sheetProtection algorithmName="SHA-512" hashValue="D2VQGKdZvhynq5ZrqopGThW2gYKGvub8oWHxn3uvLxCjoS7QTAbxErd+FM4Om8sVJCVDcf5XJe9PnymsZPM/mQ==" saltValue="RVSR9kqKrytCIs8efcX8VQ==" spinCount="100000" sheet="1" objects="1" scenarios="1"/>
  <mergeCells count="42">
    <mergeCell ref="A16:A22"/>
    <mergeCell ref="B16:B20"/>
    <mergeCell ref="C16:C20"/>
    <mergeCell ref="D16:D20"/>
    <mergeCell ref="A25:P25"/>
    <mergeCell ref="G12:G13"/>
    <mergeCell ref="H12:H13"/>
    <mergeCell ref="I12:I13"/>
    <mergeCell ref="J12:P12"/>
    <mergeCell ref="A14:A15"/>
    <mergeCell ref="B14:B15"/>
    <mergeCell ref="C14:C15"/>
    <mergeCell ref="D14:D15"/>
    <mergeCell ref="A12:A13"/>
    <mergeCell ref="B12:B13"/>
    <mergeCell ref="C12:C13"/>
    <mergeCell ref="D12:D13"/>
    <mergeCell ref="E12:E13"/>
    <mergeCell ref="F12:F13"/>
    <mergeCell ref="A9:A10"/>
    <mergeCell ref="C9:F9"/>
    <mergeCell ref="G9:I9"/>
    <mergeCell ref="J9:P9"/>
    <mergeCell ref="C10:F10"/>
    <mergeCell ref="G10:I10"/>
    <mergeCell ref="J10:P10"/>
    <mergeCell ref="A6:A8"/>
    <mergeCell ref="C6:F6"/>
    <mergeCell ref="G6:I6"/>
    <mergeCell ref="J6:P6"/>
    <mergeCell ref="C7:F7"/>
    <mergeCell ref="G7:I7"/>
    <mergeCell ref="J7:P7"/>
    <mergeCell ref="C8:F8"/>
    <mergeCell ref="G8:I8"/>
    <mergeCell ref="J8:P8"/>
    <mergeCell ref="A5:P5"/>
    <mergeCell ref="A1:P1"/>
    <mergeCell ref="A2:P2"/>
    <mergeCell ref="C4:D4"/>
    <mergeCell ref="J4:P4"/>
    <mergeCell ref="E4:H4"/>
  </mergeCells>
  <printOptions horizontalCentered="1"/>
  <pageMargins left="0.39370078740157483" right="0.39370078740157483" top="0.78740157480314965" bottom="0.59055118110236227" header="0" footer="0"/>
  <pageSetup paperSize="9" scale="60" orientation="landscape" horizontalDpi="1200" verticalDpi="1200" r:id="rId1"/>
  <rowBreaks count="1" manualBreakCount="1">
    <brk id="15" max="16383"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E4:H4</xm:sqref>
        </x14:dataValidation>
        <x14:dataValidation type="list" allowBlank="1" showInputMessage="1" showErrorMessage="1">
          <x14:formula1>
            <xm:f>Hoja2!$I$15:$I$29</xm:f>
          </x14:formula1>
          <xm:sqref>B6:P8</xm:sqref>
        </x14:dataValidation>
        <x14:dataValidation type="list" allowBlank="1" showInputMessage="1" showErrorMessage="1">
          <x14:formula1>
            <xm:f>Hoja2!$I$1:$I$12</xm:f>
          </x14:formula1>
          <xm:sqref>B9:P10</xm:sqref>
        </x14:dataValidation>
        <x14:dataValidation type="list" allowBlank="1" showInputMessage="1" showErrorMessage="1">
          <x14:formula1>
            <xm:f>'\Users\macbook\Desktop\1. UTS\6. SIG\Users\macbook\Documents\D:\Users\macbook\Downloads\[Plan de Inversión PEDI 2021-2027 v_Oct 30 (versión 1) .xlsx]Hoja2'!#REF!</xm:f>
          </x14:formula1>
          <xm:sqref>E14:E23 G14:G23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view="pageBreakPreview" zoomScaleNormal="80" zoomScaleSheetLayoutView="100" zoomScalePageLayoutView="80" workbookViewId="0">
      <selection activeCell="G9" sqref="G9:G10"/>
    </sheetView>
  </sheetViews>
  <sheetFormatPr baseColWidth="10" defaultColWidth="11" defaultRowHeight="15.75"/>
  <cols>
    <col min="1" max="1" width="20" customWidth="1"/>
    <col min="2" max="2" width="31.625" customWidth="1"/>
    <col min="3" max="3" width="19.125" customWidth="1"/>
    <col min="5" max="5" width="13.5" customWidth="1"/>
    <col min="6" max="6" width="26.375" customWidth="1"/>
    <col min="7" max="7" width="12.875" customWidth="1"/>
    <col min="8" max="8" width="18.625" customWidth="1"/>
    <col min="9" max="9" width="15.25" customWidth="1"/>
    <col min="10" max="16" width="6.5" customWidth="1"/>
  </cols>
  <sheetData>
    <row r="1" spans="1:16" ht="6.95" customHeight="1">
      <c r="A1" s="267"/>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42" customHeight="1">
      <c r="A4" s="1" t="s">
        <v>68</v>
      </c>
      <c r="B4" s="2" t="s">
        <v>131</v>
      </c>
      <c r="C4" s="269" t="s">
        <v>132</v>
      </c>
      <c r="D4" s="269"/>
      <c r="E4" s="321" t="s">
        <v>133</v>
      </c>
      <c r="F4" s="321"/>
      <c r="G4" s="322"/>
      <c r="H4" s="323" t="s">
        <v>71</v>
      </c>
      <c r="I4" s="269"/>
      <c r="J4" s="271" t="s">
        <v>540</v>
      </c>
      <c r="K4" s="271"/>
      <c r="L4" s="271"/>
      <c r="M4" s="271"/>
      <c r="N4" s="271"/>
      <c r="O4" s="271"/>
      <c r="P4" s="272"/>
    </row>
    <row r="5" spans="1:16">
      <c r="A5" s="265"/>
      <c r="B5" s="265"/>
      <c r="C5" s="265"/>
      <c r="D5" s="265"/>
      <c r="E5" s="265"/>
      <c r="F5" s="265"/>
      <c r="G5" s="265"/>
      <c r="H5" s="265"/>
      <c r="I5" s="265"/>
      <c r="J5" s="265"/>
      <c r="K5" s="265"/>
      <c r="L5" s="265"/>
      <c r="M5" s="265"/>
      <c r="N5" s="265"/>
      <c r="O5" s="265"/>
      <c r="P5" s="266"/>
    </row>
    <row r="6" spans="1:16" ht="57.75" customHeight="1">
      <c r="A6" s="3" t="s">
        <v>6</v>
      </c>
      <c r="B6" s="4" t="s">
        <v>11</v>
      </c>
      <c r="C6" s="257"/>
      <c r="D6" s="257"/>
      <c r="E6" s="257"/>
      <c r="F6" s="257"/>
      <c r="G6" s="324"/>
      <c r="H6" s="325"/>
      <c r="I6" s="325"/>
      <c r="J6" s="325"/>
      <c r="K6" s="325"/>
      <c r="L6" s="325"/>
      <c r="M6" s="325"/>
      <c r="N6" s="325"/>
      <c r="O6" s="325"/>
      <c r="P6" s="326"/>
    </row>
    <row r="7" spans="1:16" ht="57.75" customHeight="1">
      <c r="A7" s="3" t="s">
        <v>17</v>
      </c>
      <c r="B7" s="4" t="s">
        <v>24</v>
      </c>
      <c r="C7" s="257"/>
      <c r="D7" s="257"/>
      <c r="E7" s="257"/>
      <c r="F7" s="257"/>
      <c r="G7" s="324"/>
      <c r="H7" s="325"/>
      <c r="I7" s="325"/>
      <c r="J7" s="325"/>
      <c r="K7" s="325"/>
      <c r="L7" s="325"/>
      <c r="M7" s="325"/>
      <c r="N7" s="325"/>
      <c r="O7" s="325"/>
      <c r="P7" s="326"/>
    </row>
    <row r="8" spans="1:16" ht="16.5" thickBot="1"/>
    <row r="9" spans="1:16" ht="17.25" customHeight="1">
      <c r="A9" s="255" t="s">
        <v>26</v>
      </c>
      <c r="B9" s="247" t="s">
        <v>27</v>
      </c>
      <c r="C9" s="247" t="s">
        <v>28</v>
      </c>
      <c r="D9" s="247" t="s">
        <v>29</v>
      </c>
      <c r="E9" s="251" t="s">
        <v>30</v>
      </c>
      <c r="F9" s="251" t="s">
        <v>31</v>
      </c>
      <c r="G9" s="247" t="s">
        <v>32</v>
      </c>
      <c r="H9" s="247" t="s">
        <v>426</v>
      </c>
      <c r="I9" s="251" t="s">
        <v>33</v>
      </c>
      <c r="J9" s="253" t="s">
        <v>34</v>
      </c>
      <c r="K9" s="253"/>
      <c r="L9" s="253"/>
      <c r="M9" s="253"/>
      <c r="N9" s="253"/>
      <c r="O9" s="253"/>
      <c r="P9" s="254"/>
    </row>
    <row r="10" spans="1:16" ht="17.25" customHeight="1" thickBot="1">
      <c r="A10" s="256"/>
      <c r="B10" s="248"/>
      <c r="C10" s="248"/>
      <c r="D10" s="248"/>
      <c r="E10" s="252"/>
      <c r="F10" s="252"/>
      <c r="G10" s="248"/>
      <c r="H10" s="248"/>
      <c r="I10" s="252"/>
      <c r="J10" s="5">
        <v>2021</v>
      </c>
      <c r="K10" s="5">
        <v>2022</v>
      </c>
      <c r="L10" s="5">
        <v>2023</v>
      </c>
      <c r="M10" s="5">
        <v>2024</v>
      </c>
      <c r="N10" s="5">
        <v>2025</v>
      </c>
      <c r="O10" s="5">
        <v>2026</v>
      </c>
      <c r="P10" s="133">
        <v>2027</v>
      </c>
    </row>
    <row r="11" spans="1:16" s="29" customFormat="1" ht="69" customHeight="1">
      <c r="A11" s="300" t="s">
        <v>134</v>
      </c>
      <c r="B11" s="293" t="s">
        <v>135</v>
      </c>
      <c r="C11" s="114" t="s">
        <v>681</v>
      </c>
      <c r="D11" s="307" t="s">
        <v>492</v>
      </c>
      <c r="E11" s="114" t="s">
        <v>39</v>
      </c>
      <c r="F11" s="196" t="s">
        <v>136</v>
      </c>
      <c r="G11" s="114" t="s">
        <v>38</v>
      </c>
      <c r="H11" s="114" t="s">
        <v>38</v>
      </c>
      <c r="I11" s="114">
        <v>0</v>
      </c>
      <c r="J11" s="114">
        <v>2</v>
      </c>
      <c r="K11" s="114">
        <v>3</v>
      </c>
      <c r="L11" s="114">
        <v>3</v>
      </c>
      <c r="M11" s="114">
        <v>4</v>
      </c>
      <c r="N11" s="114">
        <v>4</v>
      </c>
      <c r="O11" s="114">
        <v>5</v>
      </c>
      <c r="P11" s="6">
        <v>5</v>
      </c>
    </row>
    <row r="12" spans="1:16" s="29" customFormat="1" ht="61.5" customHeight="1">
      <c r="A12" s="302"/>
      <c r="B12" s="286"/>
      <c r="C12" s="115" t="s">
        <v>681</v>
      </c>
      <c r="D12" s="308"/>
      <c r="E12" s="115" t="s">
        <v>39</v>
      </c>
      <c r="F12" s="211" t="s">
        <v>445</v>
      </c>
      <c r="G12" s="115" t="s">
        <v>38</v>
      </c>
      <c r="H12" s="115" t="s">
        <v>38</v>
      </c>
      <c r="I12" s="115">
        <v>0</v>
      </c>
      <c r="J12" s="115">
        <v>1</v>
      </c>
      <c r="K12" s="115">
        <v>2</v>
      </c>
      <c r="L12" s="115">
        <v>2</v>
      </c>
      <c r="M12" s="115">
        <v>3</v>
      </c>
      <c r="N12" s="115">
        <v>3</v>
      </c>
      <c r="O12" s="115">
        <v>4</v>
      </c>
      <c r="P12" s="7">
        <v>4</v>
      </c>
    </row>
    <row r="13" spans="1:16" s="29" customFormat="1" ht="72" customHeight="1">
      <c r="A13" s="302"/>
      <c r="B13" s="286"/>
      <c r="C13" s="115" t="s">
        <v>683</v>
      </c>
      <c r="D13" s="308"/>
      <c r="E13" s="115" t="s">
        <v>39</v>
      </c>
      <c r="F13" s="211" t="s">
        <v>137</v>
      </c>
      <c r="G13" s="115" t="s">
        <v>38</v>
      </c>
      <c r="H13" s="115" t="s">
        <v>38</v>
      </c>
      <c r="I13" s="115">
        <v>0</v>
      </c>
      <c r="J13" s="115">
        <v>1</v>
      </c>
      <c r="K13" s="115">
        <v>2</v>
      </c>
      <c r="L13" s="115">
        <v>3</v>
      </c>
      <c r="M13" s="115">
        <v>4</v>
      </c>
      <c r="N13" s="115">
        <v>5</v>
      </c>
      <c r="O13" s="115">
        <v>6</v>
      </c>
      <c r="P13" s="7">
        <v>7</v>
      </c>
    </row>
    <row r="14" spans="1:16" s="29" customFormat="1" ht="61.5" customHeight="1">
      <c r="A14" s="302"/>
      <c r="B14" s="286"/>
      <c r="C14" s="115" t="s">
        <v>681</v>
      </c>
      <c r="D14" s="309"/>
      <c r="E14" s="115" t="s">
        <v>39</v>
      </c>
      <c r="F14" s="211" t="s">
        <v>444</v>
      </c>
      <c r="G14" s="115" t="s">
        <v>38</v>
      </c>
      <c r="H14" s="115" t="s">
        <v>38</v>
      </c>
      <c r="I14" s="115">
        <v>0</v>
      </c>
      <c r="J14" s="115">
        <v>1</v>
      </c>
      <c r="K14" s="115">
        <v>2</v>
      </c>
      <c r="L14" s="115">
        <v>3</v>
      </c>
      <c r="M14" s="115">
        <v>4</v>
      </c>
      <c r="N14" s="115">
        <v>5</v>
      </c>
      <c r="O14" s="115">
        <v>6</v>
      </c>
      <c r="P14" s="7">
        <v>7</v>
      </c>
    </row>
    <row r="15" spans="1:16" s="29" customFormat="1" ht="83.25" customHeight="1" thickBot="1">
      <c r="A15" s="301"/>
      <c r="B15" s="212" t="s">
        <v>138</v>
      </c>
      <c r="C15" s="116" t="s">
        <v>681</v>
      </c>
      <c r="D15" s="116" t="s">
        <v>493</v>
      </c>
      <c r="E15" s="116" t="s">
        <v>41</v>
      </c>
      <c r="F15" s="212" t="s">
        <v>758</v>
      </c>
      <c r="G15" s="116" t="s">
        <v>38</v>
      </c>
      <c r="H15" s="116" t="s">
        <v>38</v>
      </c>
      <c r="I15" s="116">
        <v>0</v>
      </c>
      <c r="J15" s="116">
        <v>1</v>
      </c>
      <c r="K15" s="116">
        <v>1</v>
      </c>
      <c r="L15" s="116">
        <v>2</v>
      </c>
      <c r="M15" s="116">
        <v>2</v>
      </c>
      <c r="N15" s="116">
        <v>3</v>
      </c>
      <c r="O15" s="116">
        <v>3</v>
      </c>
      <c r="P15" s="27">
        <v>4</v>
      </c>
    </row>
    <row r="16" spans="1:16" s="105" customFormat="1" ht="111" customHeight="1">
      <c r="A16" s="300" t="s">
        <v>139</v>
      </c>
      <c r="B16" s="204" t="s">
        <v>140</v>
      </c>
      <c r="C16" s="118" t="s">
        <v>708</v>
      </c>
      <c r="D16" s="118" t="s">
        <v>494</v>
      </c>
      <c r="E16" s="118" t="s">
        <v>39</v>
      </c>
      <c r="F16" s="204" t="s">
        <v>516</v>
      </c>
      <c r="G16" s="118" t="s">
        <v>38</v>
      </c>
      <c r="H16" s="118" t="s">
        <v>38</v>
      </c>
      <c r="I16" s="118" t="s">
        <v>141</v>
      </c>
      <c r="J16" s="118">
        <v>1</v>
      </c>
      <c r="K16" s="118">
        <v>1</v>
      </c>
      <c r="L16" s="118">
        <v>1</v>
      </c>
      <c r="M16" s="118">
        <v>1</v>
      </c>
      <c r="N16" s="118">
        <v>1</v>
      </c>
      <c r="O16" s="118">
        <v>1</v>
      </c>
      <c r="P16" s="18">
        <v>1</v>
      </c>
    </row>
    <row r="17" spans="1:16" s="29" customFormat="1" ht="71.25" customHeight="1" thickBot="1">
      <c r="A17" s="301"/>
      <c r="B17" s="212" t="s">
        <v>142</v>
      </c>
      <c r="C17" s="116" t="s">
        <v>143</v>
      </c>
      <c r="D17" s="116" t="s">
        <v>495</v>
      </c>
      <c r="E17" s="116" t="s">
        <v>39</v>
      </c>
      <c r="F17" s="195" t="s">
        <v>443</v>
      </c>
      <c r="G17" s="116" t="s">
        <v>38</v>
      </c>
      <c r="H17" s="116" t="s">
        <v>144</v>
      </c>
      <c r="I17" s="116" t="s">
        <v>402</v>
      </c>
      <c r="J17" s="21">
        <v>0</v>
      </c>
      <c r="K17" s="21">
        <v>0</v>
      </c>
      <c r="L17" s="51">
        <v>0.25</v>
      </c>
      <c r="M17" s="51">
        <v>0.5</v>
      </c>
      <c r="N17" s="51">
        <v>0.75</v>
      </c>
      <c r="O17" s="51">
        <v>1</v>
      </c>
      <c r="P17" s="102">
        <v>0</v>
      </c>
    </row>
    <row r="18" spans="1:16" s="29" customFormat="1" ht="63" customHeight="1">
      <c r="A18" s="300" t="s">
        <v>145</v>
      </c>
      <c r="B18" s="210" t="s">
        <v>146</v>
      </c>
      <c r="C18" s="114" t="s">
        <v>681</v>
      </c>
      <c r="D18" s="114" t="s">
        <v>496</v>
      </c>
      <c r="E18" s="114" t="s">
        <v>39</v>
      </c>
      <c r="F18" s="210" t="s">
        <v>147</v>
      </c>
      <c r="G18" s="114" t="s">
        <v>38</v>
      </c>
      <c r="H18" s="114" t="s">
        <v>144</v>
      </c>
      <c r="I18" s="114">
        <v>0</v>
      </c>
      <c r="J18" s="8">
        <v>0</v>
      </c>
      <c r="K18" s="11">
        <v>0.2</v>
      </c>
      <c r="L18" s="11">
        <v>0.4</v>
      </c>
      <c r="M18" s="11">
        <v>0.6</v>
      </c>
      <c r="N18" s="11">
        <v>0.8</v>
      </c>
      <c r="O18" s="11">
        <v>1</v>
      </c>
      <c r="P18" s="9">
        <v>0</v>
      </c>
    </row>
    <row r="19" spans="1:16" s="29" customFormat="1" ht="77.25" customHeight="1">
      <c r="A19" s="302"/>
      <c r="B19" s="211" t="s">
        <v>148</v>
      </c>
      <c r="C19" s="115" t="s">
        <v>681</v>
      </c>
      <c r="D19" s="115" t="s">
        <v>497</v>
      </c>
      <c r="E19" s="115" t="s">
        <v>41</v>
      </c>
      <c r="F19" s="211" t="s">
        <v>442</v>
      </c>
      <c r="G19" s="115" t="s">
        <v>38</v>
      </c>
      <c r="H19" s="115" t="s">
        <v>38</v>
      </c>
      <c r="I19" s="112" t="s">
        <v>403</v>
      </c>
      <c r="J19" s="12">
        <v>0</v>
      </c>
      <c r="K19" s="12">
        <v>0</v>
      </c>
      <c r="L19" s="115">
        <v>1</v>
      </c>
      <c r="M19" s="12">
        <v>0</v>
      </c>
      <c r="N19" s="12">
        <v>0</v>
      </c>
      <c r="O19" s="115">
        <v>1</v>
      </c>
      <c r="P19" s="13">
        <v>0</v>
      </c>
    </row>
    <row r="20" spans="1:16" s="29" customFormat="1" ht="72.75" customHeight="1">
      <c r="A20" s="302"/>
      <c r="B20" s="197" t="s">
        <v>149</v>
      </c>
      <c r="C20" s="112" t="s">
        <v>681</v>
      </c>
      <c r="D20" s="112" t="s">
        <v>497</v>
      </c>
      <c r="E20" s="112" t="s">
        <v>39</v>
      </c>
      <c r="F20" s="197" t="s">
        <v>404</v>
      </c>
      <c r="G20" s="112" t="s">
        <v>37</v>
      </c>
      <c r="H20" s="115" t="s">
        <v>38</v>
      </c>
      <c r="I20" s="112" t="s">
        <v>405</v>
      </c>
      <c r="J20" s="112">
        <v>0</v>
      </c>
      <c r="K20" s="112">
        <v>2</v>
      </c>
      <c r="L20" s="112">
        <v>0</v>
      </c>
      <c r="M20" s="112">
        <v>4</v>
      </c>
      <c r="N20" s="112">
        <v>0</v>
      </c>
      <c r="O20" s="112">
        <v>6</v>
      </c>
      <c r="P20" s="14">
        <v>0</v>
      </c>
    </row>
    <row r="21" spans="1:16" s="29" customFormat="1" ht="72.75" customHeight="1" thickBot="1">
      <c r="A21" s="301"/>
      <c r="B21" s="212" t="s">
        <v>348</v>
      </c>
      <c r="C21" s="116" t="s">
        <v>684</v>
      </c>
      <c r="D21" s="116" t="s">
        <v>498</v>
      </c>
      <c r="E21" s="116" t="s">
        <v>41</v>
      </c>
      <c r="F21" s="212" t="s">
        <v>647</v>
      </c>
      <c r="G21" s="116" t="s">
        <v>38</v>
      </c>
      <c r="H21" s="116" t="s">
        <v>144</v>
      </c>
      <c r="I21" s="116">
        <v>0</v>
      </c>
      <c r="J21" s="103">
        <v>5.0000000000000001E-3</v>
      </c>
      <c r="K21" s="103">
        <v>0.01</v>
      </c>
      <c r="L21" s="103">
        <v>1.4999999999999999E-2</v>
      </c>
      <c r="M21" s="103">
        <v>0.02</v>
      </c>
      <c r="N21" s="103">
        <v>2.5000000000000001E-2</v>
      </c>
      <c r="O21" s="103">
        <v>0.03</v>
      </c>
      <c r="P21" s="104">
        <v>3.5000000000000003E-2</v>
      </c>
    </row>
    <row r="22" spans="1:16" s="29" customFormat="1" ht="67.5" customHeight="1">
      <c r="A22" s="300" t="s">
        <v>150</v>
      </c>
      <c r="B22" s="327" t="s">
        <v>151</v>
      </c>
      <c r="C22" s="329" t="s">
        <v>152</v>
      </c>
      <c r="D22" s="329" t="s">
        <v>499</v>
      </c>
      <c r="E22" s="118" t="s">
        <v>39</v>
      </c>
      <c r="F22" s="204" t="s">
        <v>406</v>
      </c>
      <c r="G22" s="118" t="s">
        <v>38</v>
      </c>
      <c r="H22" s="118" t="s">
        <v>38</v>
      </c>
      <c r="I22" s="118" t="s">
        <v>153</v>
      </c>
      <c r="J22" s="118">
        <v>0</v>
      </c>
      <c r="K22" s="118">
        <v>1</v>
      </c>
      <c r="L22" s="118">
        <v>0</v>
      </c>
      <c r="M22" s="118">
        <v>0</v>
      </c>
      <c r="N22" s="118">
        <v>0</v>
      </c>
      <c r="O22" s="118">
        <v>0</v>
      </c>
      <c r="P22" s="18">
        <v>0</v>
      </c>
    </row>
    <row r="23" spans="1:16" s="29" customFormat="1" ht="120" customHeight="1">
      <c r="A23" s="302"/>
      <c r="B23" s="328"/>
      <c r="C23" s="330"/>
      <c r="D23" s="330"/>
      <c r="E23" s="119" t="s">
        <v>39</v>
      </c>
      <c r="F23" s="207" t="s">
        <v>154</v>
      </c>
      <c r="G23" s="119" t="s">
        <v>38</v>
      </c>
      <c r="H23" s="119" t="s">
        <v>38</v>
      </c>
      <c r="I23" s="119" t="s">
        <v>407</v>
      </c>
      <c r="J23" s="119">
        <v>0</v>
      </c>
      <c r="K23" s="119">
        <v>0</v>
      </c>
      <c r="L23" s="119">
        <v>1</v>
      </c>
      <c r="M23" s="119">
        <v>1</v>
      </c>
      <c r="N23" s="119">
        <v>1</v>
      </c>
      <c r="O23" s="119">
        <v>1</v>
      </c>
      <c r="P23" s="60">
        <v>1</v>
      </c>
    </row>
    <row r="24" spans="1:16" s="29" customFormat="1" ht="57" customHeight="1">
      <c r="A24" s="302"/>
      <c r="B24" s="207" t="s">
        <v>155</v>
      </c>
      <c r="C24" s="119" t="s">
        <v>703</v>
      </c>
      <c r="D24" s="119" t="s">
        <v>496</v>
      </c>
      <c r="E24" s="119" t="s">
        <v>39</v>
      </c>
      <c r="F24" s="207" t="s">
        <v>441</v>
      </c>
      <c r="G24" s="119" t="s">
        <v>38</v>
      </c>
      <c r="H24" s="119" t="s">
        <v>38</v>
      </c>
      <c r="I24" s="119">
        <v>0</v>
      </c>
      <c r="J24" s="119">
        <v>1</v>
      </c>
      <c r="K24" s="119">
        <v>1</v>
      </c>
      <c r="L24" s="119">
        <v>1</v>
      </c>
      <c r="M24" s="119">
        <v>1</v>
      </c>
      <c r="N24" s="119">
        <v>1</v>
      </c>
      <c r="O24" s="119">
        <v>1</v>
      </c>
      <c r="P24" s="60">
        <v>1</v>
      </c>
    </row>
    <row r="25" spans="1:16" s="29" customFormat="1" ht="102" customHeight="1">
      <c r="A25" s="302"/>
      <c r="B25" s="207" t="s">
        <v>156</v>
      </c>
      <c r="C25" s="119" t="s">
        <v>772</v>
      </c>
      <c r="D25" s="119" t="s">
        <v>491</v>
      </c>
      <c r="E25" s="119" t="s">
        <v>39</v>
      </c>
      <c r="F25" s="207" t="s">
        <v>750</v>
      </c>
      <c r="G25" s="119" t="s">
        <v>38</v>
      </c>
      <c r="H25" s="119" t="s">
        <v>38</v>
      </c>
      <c r="I25" s="119" t="s">
        <v>157</v>
      </c>
      <c r="J25" s="45">
        <v>0.04</v>
      </c>
      <c r="K25" s="45">
        <v>0.05</v>
      </c>
      <c r="L25" s="45">
        <v>0.05</v>
      </c>
      <c r="M25" s="45">
        <v>0.06</v>
      </c>
      <c r="N25" s="45">
        <v>0.06</v>
      </c>
      <c r="O25" s="45">
        <v>7.0000000000000007E-2</v>
      </c>
      <c r="P25" s="46">
        <v>7.0000000000000007E-2</v>
      </c>
    </row>
    <row r="26" spans="1:16" s="29" customFormat="1" ht="78" customHeight="1" thickBot="1">
      <c r="A26" s="301"/>
      <c r="B26" s="212" t="s">
        <v>158</v>
      </c>
      <c r="C26" s="116" t="s">
        <v>685</v>
      </c>
      <c r="D26" s="116" t="s">
        <v>493</v>
      </c>
      <c r="E26" s="116" t="s">
        <v>41</v>
      </c>
      <c r="F26" s="212" t="s">
        <v>159</v>
      </c>
      <c r="G26" s="116" t="s">
        <v>38</v>
      </c>
      <c r="H26" s="116" t="s">
        <v>38</v>
      </c>
      <c r="I26" s="116" t="s">
        <v>160</v>
      </c>
      <c r="J26" s="116">
        <v>0</v>
      </c>
      <c r="K26" s="51">
        <v>0.15</v>
      </c>
      <c r="L26" s="116">
        <v>0</v>
      </c>
      <c r="M26" s="51">
        <v>0.3</v>
      </c>
      <c r="N26" s="116">
        <v>0</v>
      </c>
      <c r="O26" s="51">
        <v>0.45</v>
      </c>
      <c r="P26" s="27">
        <v>0</v>
      </c>
    </row>
    <row r="27" spans="1:16" s="29" customFormat="1" ht="60.75" customHeight="1">
      <c r="A27" s="300" t="s">
        <v>161</v>
      </c>
      <c r="B27" s="210" t="s">
        <v>162</v>
      </c>
      <c r="C27" s="114" t="s">
        <v>681</v>
      </c>
      <c r="D27" s="114" t="s">
        <v>500</v>
      </c>
      <c r="E27" s="114" t="s">
        <v>39</v>
      </c>
      <c r="F27" s="210" t="s">
        <v>726</v>
      </c>
      <c r="G27" s="114" t="s">
        <v>37</v>
      </c>
      <c r="H27" s="114" t="s">
        <v>38</v>
      </c>
      <c r="I27" s="114">
        <v>0</v>
      </c>
      <c r="J27" s="114">
        <v>2</v>
      </c>
      <c r="K27" s="111">
        <v>4</v>
      </c>
      <c r="L27" s="111">
        <v>6</v>
      </c>
      <c r="M27" s="111">
        <v>8</v>
      </c>
      <c r="N27" s="111">
        <v>10</v>
      </c>
      <c r="O27" s="111">
        <v>12</v>
      </c>
      <c r="P27" s="15">
        <v>14</v>
      </c>
    </row>
    <row r="28" spans="1:16" s="29" customFormat="1" ht="55.5" customHeight="1">
      <c r="A28" s="302"/>
      <c r="B28" s="211" t="s">
        <v>163</v>
      </c>
      <c r="C28" s="115" t="s">
        <v>681</v>
      </c>
      <c r="D28" s="115" t="s">
        <v>501</v>
      </c>
      <c r="E28" s="115" t="s">
        <v>39</v>
      </c>
      <c r="F28" s="211" t="s">
        <v>164</v>
      </c>
      <c r="G28" s="115" t="s">
        <v>37</v>
      </c>
      <c r="H28" s="115" t="s">
        <v>38</v>
      </c>
      <c r="I28" s="115">
        <v>0</v>
      </c>
      <c r="J28" s="115">
        <v>2</v>
      </c>
      <c r="K28" s="115">
        <v>4</v>
      </c>
      <c r="L28" s="115">
        <v>6</v>
      </c>
      <c r="M28" s="115">
        <v>8</v>
      </c>
      <c r="N28" s="115">
        <v>10</v>
      </c>
      <c r="O28" s="115">
        <v>12</v>
      </c>
      <c r="P28" s="7">
        <v>14</v>
      </c>
    </row>
    <row r="29" spans="1:16" s="29" customFormat="1" ht="88.5" customHeight="1" thickBot="1">
      <c r="A29" s="303"/>
      <c r="B29" s="213" t="s">
        <v>165</v>
      </c>
      <c r="C29" s="117" t="s">
        <v>681</v>
      </c>
      <c r="D29" s="117" t="s">
        <v>488</v>
      </c>
      <c r="E29" s="117" t="s">
        <v>41</v>
      </c>
      <c r="F29" s="213" t="s">
        <v>166</v>
      </c>
      <c r="G29" s="117" t="s">
        <v>37</v>
      </c>
      <c r="H29" s="117" t="s">
        <v>38</v>
      </c>
      <c r="I29" s="117">
        <v>0</v>
      </c>
      <c r="J29" s="117">
        <v>1</v>
      </c>
      <c r="K29" s="117">
        <v>2</v>
      </c>
      <c r="L29" s="117">
        <v>2</v>
      </c>
      <c r="M29" s="117">
        <v>3</v>
      </c>
      <c r="N29" s="117">
        <v>3</v>
      </c>
      <c r="O29" s="117">
        <v>4</v>
      </c>
      <c r="P29" s="16">
        <v>4</v>
      </c>
    </row>
    <row r="30" spans="1:16">
      <c r="A30" s="142"/>
      <c r="B30" s="143"/>
      <c r="C30" s="143"/>
      <c r="D30" s="143"/>
      <c r="E30" s="143"/>
      <c r="F30" s="143"/>
      <c r="G30" s="143"/>
      <c r="H30" s="143"/>
      <c r="I30" s="143"/>
      <c r="J30" s="143"/>
      <c r="K30" s="143"/>
      <c r="L30" s="143"/>
      <c r="M30" s="143"/>
      <c r="N30" s="143"/>
      <c r="O30" s="143"/>
      <c r="P30" s="144"/>
    </row>
    <row r="31" spans="1:16" ht="16.5" thickBot="1">
      <c r="A31" s="304"/>
      <c r="B31" s="305"/>
      <c r="C31" s="305"/>
      <c r="D31" s="305"/>
      <c r="E31" s="305"/>
      <c r="F31" s="305"/>
      <c r="G31" s="305"/>
      <c r="H31" s="305"/>
      <c r="I31" s="305"/>
      <c r="J31" s="305"/>
      <c r="K31" s="305"/>
      <c r="L31" s="305"/>
      <c r="M31" s="305"/>
      <c r="N31" s="305"/>
      <c r="O31" s="305"/>
      <c r="P31" s="306"/>
    </row>
  </sheetData>
  <sheetProtection algorithmName="SHA-512" hashValue="Iv5qjsveDBxXsG3JvqPy3sBFSCwMYsgAAiFlzCyC3s5G5xaHMabKGQXy91dd5wn3Cfw3TVua3WkDzLhmNSs+ig==" saltValue="O+ZEvd0C8us/C6VoACUJ+g==" spinCount="100000" sheet="1" objects="1" scenarios="1"/>
  <mergeCells count="32">
    <mergeCell ref="A27:A29"/>
    <mergeCell ref="A31:P31"/>
    <mergeCell ref="A16:A17"/>
    <mergeCell ref="A18:A21"/>
    <mergeCell ref="A22:A26"/>
    <mergeCell ref="B22:B23"/>
    <mergeCell ref="C22:C23"/>
    <mergeCell ref="D22:D23"/>
    <mergeCell ref="F9:F10"/>
    <mergeCell ref="G9:G10"/>
    <mergeCell ref="I9:I10"/>
    <mergeCell ref="J9:P9"/>
    <mergeCell ref="A11:A15"/>
    <mergeCell ref="B11:B14"/>
    <mergeCell ref="A9:A10"/>
    <mergeCell ref="B9:B10"/>
    <mergeCell ref="C9:C10"/>
    <mergeCell ref="D9:D10"/>
    <mergeCell ref="E9:E10"/>
    <mergeCell ref="H9:H10"/>
    <mergeCell ref="D11:D14"/>
    <mergeCell ref="A5:P5"/>
    <mergeCell ref="C6:F6"/>
    <mergeCell ref="G6:P6"/>
    <mergeCell ref="C7:F7"/>
    <mergeCell ref="G7:P7"/>
    <mergeCell ref="A1:P1"/>
    <mergeCell ref="A2:P2"/>
    <mergeCell ref="C4:D4"/>
    <mergeCell ref="J4:P4"/>
    <mergeCell ref="E4:G4"/>
    <mergeCell ref="H4:I4"/>
  </mergeCells>
  <printOptions horizontalCentered="1"/>
  <pageMargins left="0.39370078740157483" right="0.39370078740157483" top="0.78740157480314965" bottom="0.59055118110236227" header="0" footer="0"/>
  <pageSetup paperSize="9" scale="60" orientation="landscape" horizontalDpi="1200" verticalDpi="1200" r:id="rId1"/>
  <rowBreaks count="2" manualBreakCount="2">
    <brk id="17" max="16383" man="1"/>
    <brk id="26"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E4:G4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'\Users\macbook\Desktop\1. UTS\6. SIG\Users\macbook\Documents\D:\Users\macbook\Downloads\[Plan de Inversión PEDI 2021-2027 v_Oct 30 (versión 1) .xlsx]Hoja2'!#REF!</xm:f>
          </x14:formula1>
          <xm:sqref>G11:G29 E11:E29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view="pageBreakPreview" zoomScaleNormal="80" zoomScaleSheetLayoutView="100" zoomScalePageLayoutView="80" workbookViewId="0">
      <selection activeCell="B9" sqref="B9:B10"/>
    </sheetView>
  </sheetViews>
  <sheetFormatPr baseColWidth="10" defaultColWidth="11" defaultRowHeight="15.75"/>
  <cols>
    <col min="1" max="1" width="25.375" customWidth="1"/>
    <col min="2" max="2" width="33.125" customWidth="1"/>
    <col min="3" max="3" width="18.625" customWidth="1"/>
    <col min="4" max="4" width="10" customWidth="1"/>
    <col min="5" max="5" width="12" customWidth="1"/>
    <col min="6" max="6" width="30.375" customWidth="1"/>
    <col min="7" max="7" width="14.875" customWidth="1"/>
    <col min="8" max="8" width="19.125" customWidth="1"/>
    <col min="9" max="9" width="10.625" customWidth="1"/>
    <col min="10" max="16" width="4.5" bestFit="1" customWidth="1"/>
  </cols>
  <sheetData>
    <row r="1" spans="1:16" ht="6.95" customHeight="1">
      <c r="A1" s="267"/>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42" customHeight="1">
      <c r="A4" s="1" t="s">
        <v>1</v>
      </c>
      <c r="B4" s="2" t="s">
        <v>131</v>
      </c>
      <c r="C4" s="269" t="s">
        <v>3</v>
      </c>
      <c r="D4" s="269"/>
      <c r="E4" s="271" t="s">
        <v>167</v>
      </c>
      <c r="F4" s="271"/>
      <c r="G4" s="323" t="s">
        <v>71</v>
      </c>
      <c r="H4" s="269"/>
      <c r="I4" s="269"/>
      <c r="J4" s="271" t="s">
        <v>541</v>
      </c>
      <c r="K4" s="271"/>
      <c r="L4" s="271"/>
      <c r="M4" s="271"/>
      <c r="N4" s="271"/>
      <c r="O4" s="271"/>
      <c r="P4" s="272"/>
    </row>
    <row r="5" spans="1:16">
      <c r="A5" s="265"/>
      <c r="B5" s="265"/>
      <c r="C5" s="265"/>
      <c r="D5" s="265"/>
      <c r="E5" s="265"/>
      <c r="F5" s="265"/>
      <c r="G5" s="265"/>
      <c r="H5" s="265"/>
      <c r="I5" s="265"/>
      <c r="J5" s="265"/>
      <c r="K5" s="265"/>
      <c r="L5" s="265"/>
      <c r="M5" s="265"/>
      <c r="N5" s="265"/>
      <c r="O5" s="265"/>
      <c r="P5" s="266"/>
    </row>
    <row r="6" spans="1:16" ht="46.5" customHeight="1">
      <c r="A6" s="3" t="s">
        <v>6</v>
      </c>
      <c r="B6" s="4" t="s">
        <v>11</v>
      </c>
      <c r="C6" s="257"/>
      <c r="D6" s="257"/>
      <c r="E6" s="257"/>
      <c r="F6" s="257"/>
      <c r="G6" s="324"/>
      <c r="H6" s="325"/>
      <c r="I6" s="325"/>
      <c r="J6" s="325"/>
      <c r="K6" s="325"/>
      <c r="L6" s="325"/>
      <c r="M6" s="325"/>
      <c r="N6" s="325"/>
      <c r="O6" s="325"/>
      <c r="P6" s="326"/>
    </row>
    <row r="7" spans="1:16" ht="46.5" customHeight="1">
      <c r="A7" s="3" t="s">
        <v>17</v>
      </c>
      <c r="B7" s="4" t="s">
        <v>24</v>
      </c>
      <c r="C7" s="257"/>
      <c r="D7" s="257"/>
      <c r="E7" s="257"/>
      <c r="F7" s="257"/>
      <c r="G7" s="324"/>
      <c r="H7" s="325"/>
      <c r="I7" s="325"/>
      <c r="J7" s="325"/>
      <c r="K7" s="325"/>
      <c r="L7" s="325"/>
      <c r="M7" s="325"/>
      <c r="N7" s="325"/>
      <c r="O7" s="325"/>
      <c r="P7" s="326"/>
    </row>
    <row r="8" spans="1:16" ht="16.5" thickBot="1"/>
    <row r="9" spans="1:16" ht="21.75" customHeight="1">
      <c r="A9" s="255" t="s">
        <v>26</v>
      </c>
      <c r="B9" s="247" t="s">
        <v>27</v>
      </c>
      <c r="C9" s="247" t="s">
        <v>28</v>
      </c>
      <c r="D9" s="247" t="s">
        <v>29</v>
      </c>
      <c r="E9" s="251" t="s">
        <v>30</v>
      </c>
      <c r="F9" s="251" t="s">
        <v>31</v>
      </c>
      <c r="G9" s="247" t="s">
        <v>32</v>
      </c>
      <c r="H9" s="247" t="s">
        <v>426</v>
      </c>
      <c r="I9" s="251" t="s">
        <v>33</v>
      </c>
      <c r="J9" s="253" t="s">
        <v>34</v>
      </c>
      <c r="K9" s="253"/>
      <c r="L9" s="253"/>
      <c r="M9" s="253"/>
      <c r="N9" s="253"/>
      <c r="O9" s="253"/>
      <c r="P9" s="254"/>
    </row>
    <row r="10" spans="1:16" ht="21.75" customHeight="1" thickBot="1">
      <c r="A10" s="256"/>
      <c r="B10" s="248"/>
      <c r="C10" s="248"/>
      <c r="D10" s="248"/>
      <c r="E10" s="252"/>
      <c r="F10" s="252"/>
      <c r="G10" s="248"/>
      <c r="H10" s="248"/>
      <c r="I10" s="252"/>
      <c r="J10" s="5">
        <v>2021</v>
      </c>
      <c r="K10" s="5">
        <v>2022</v>
      </c>
      <c r="L10" s="5">
        <v>2023</v>
      </c>
      <c r="M10" s="5">
        <v>2024</v>
      </c>
      <c r="N10" s="5">
        <v>2025</v>
      </c>
      <c r="O10" s="5">
        <v>2026</v>
      </c>
      <c r="P10" s="133">
        <v>2027</v>
      </c>
    </row>
    <row r="11" spans="1:16" s="29" customFormat="1" ht="76.5" customHeight="1" thickBot="1">
      <c r="A11" s="336" t="s">
        <v>168</v>
      </c>
      <c r="B11" s="332" t="s">
        <v>517</v>
      </c>
      <c r="C11" s="114" t="s">
        <v>686</v>
      </c>
      <c r="D11" s="339" t="s">
        <v>502</v>
      </c>
      <c r="E11" s="114" t="s">
        <v>39</v>
      </c>
      <c r="F11" s="204" t="s">
        <v>453</v>
      </c>
      <c r="G11" s="111" t="s">
        <v>38</v>
      </c>
      <c r="H11" s="111" t="s">
        <v>38</v>
      </c>
      <c r="I11" s="118">
        <v>0</v>
      </c>
      <c r="J11" s="118">
        <v>5</v>
      </c>
      <c r="K11" s="118">
        <v>10</v>
      </c>
      <c r="L11" s="118">
        <v>15</v>
      </c>
      <c r="M11" s="118">
        <v>20</v>
      </c>
      <c r="N11" s="118">
        <v>25</v>
      </c>
      <c r="O11" s="118">
        <v>30</v>
      </c>
      <c r="P11" s="18">
        <v>35</v>
      </c>
    </row>
    <row r="12" spans="1:16" s="29" customFormat="1" ht="76.5" customHeight="1" thickBot="1">
      <c r="A12" s="337"/>
      <c r="B12" s="333"/>
      <c r="C12" s="116" t="s">
        <v>686</v>
      </c>
      <c r="D12" s="339"/>
      <c r="E12" s="116" t="s">
        <v>39</v>
      </c>
      <c r="F12" s="198" t="s">
        <v>448</v>
      </c>
      <c r="G12" s="122" t="s">
        <v>38</v>
      </c>
      <c r="H12" s="122" t="s">
        <v>38</v>
      </c>
      <c r="I12" s="122">
        <v>0</v>
      </c>
      <c r="J12" s="106">
        <v>1</v>
      </c>
      <c r="K12" s="106">
        <v>2</v>
      </c>
      <c r="L12" s="106">
        <v>3</v>
      </c>
      <c r="M12" s="106">
        <v>4</v>
      </c>
      <c r="N12" s="106">
        <v>5</v>
      </c>
      <c r="O12" s="106">
        <v>6</v>
      </c>
      <c r="P12" s="107">
        <v>7</v>
      </c>
    </row>
    <row r="13" spans="1:16" s="29" customFormat="1" ht="76.5" customHeight="1" thickBot="1">
      <c r="A13" s="337"/>
      <c r="B13" s="332" t="s">
        <v>446</v>
      </c>
      <c r="C13" s="114" t="s">
        <v>686</v>
      </c>
      <c r="D13" s="339" t="s">
        <v>502</v>
      </c>
      <c r="E13" s="114" t="s">
        <v>39</v>
      </c>
      <c r="F13" s="196" t="s">
        <v>648</v>
      </c>
      <c r="G13" s="111" t="s">
        <v>38</v>
      </c>
      <c r="H13" s="111" t="s">
        <v>38</v>
      </c>
      <c r="I13" s="111">
        <v>0</v>
      </c>
      <c r="J13" s="25">
        <v>20</v>
      </c>
      <c r="K13" s="25">
        <v>30</v>
      </c>
      <c r="L13" s="25">
        <v>40</v>
      </c>
      <c r="M13" s="25">
        <v>50</v>
      </c>
      <c r="N13" s="25">
        <v>60</v>
      </c>
      <c r="O13" s="25">
        <v>70</v>
      </c>
      <c r="P13" s="26">
        <v>80</v>
      </c>
    </row>
    <row r="14" spans="1:16" s="29" customFormat="1" ht="76.5" customHeight="1" thickBot="1">
      <c r="A14" s="337"/>
      <c r="B14" s="333"/>
      <c r="C14" s="116" t="s">
        <v>686</v>
      </c>
      <c r="D14" s="339"/>
      <c r="E14" s="116" t="s">
        <v>39</v>
      </c>
      <c r="F14" s="212" t="s">
        <v>449</v>
      </c>
      <c r="G14" s="122" t="s">
        <v>38</v>
      </c>
      <c r="H14" s="122" t="s">
        <v>38</v>
      </c>
      <c r="I14" s="21">
        <v>0</v>
      </c>
      <c r="J14" s="20">
        <v>2</v>
      </c>
      <c r="K14" s="20">
        <v>4</v>
      </c>
      <c r="L14" s="20">
        <v>6</v>
      </c>
      <c r="M14" s="20">
        <v>8</v>
      </c>
      <c r="N14" s="20">
        <v>10</v>
      </c>
      <c r="O14" s="20">
        <v>12</v>
      </c>
      <c r="P14" s="109">
        <v>14</v>
      </c>
    </row>
    <row r="15" spans="1:16" s="29" customFormat="1" ht="76.5" customHeight="1" thickBot="1">
      <c r="A15" s="337"/>
      <c r="B15" s="332" t="s">
        <v>447</v>
      </c>
      <c r="C15" s="114" t="s">
        <v>686</v>
      </c>
      <c r="D15" s="339" t="s">
        <v>502</v>
      </c>
      <c r="E15" s="114" t="s">
        <v>39</v>
      </c>
      <c r="F15" s="210" t="s">
        <v>452</v>
      </c>
      <c r="G15" s="111" t="s">
        <v>38</v>
      </c>
      <c r="H15" s="111" t="s">
        <v>38</v>
      </c>
      <c r="I15" s="8">
        <v>0</v>
      </c>
      <c r="J15" s="22">
        <v>1</v>
      </c>
      <c r="K15" s="22">
        <v>3</v>
      </c>
      <c r="L15" s="22">
        <v>5</v>
      </c>
      <c r="M15" s="22">
        <v>7</v>
      </c>
      <c r="N15" s="22">
        <v>9</v>
      </c>
      <c r="O15" s="22">
        <v>11</v>
      </c>
      <c r="P15" s="23">
        <v>13</v>
      </c>
    </row>
    <row r="16" spans="1:16" s="29" customFormat="1" ht="76.5" customHeight="1" thickBot="1">
      <c r="A16" s="337"/>
      <c r="B16" s="334"/>
      <c r="C16" s="115" t="s">
        <v>686</v>
      </c>
      <c r="D16" s="339"/>
      <c r="E16" s="115" t="s">
        <v>39</v>
      </c>
      <c r="F16" s="211" t="s">
        <v>451</v>
      </c>
      <c r="G16" s="112" t="s">
        <v>38</v>
      </c>
      <c r="H16" s="112" t="s">
        <v>38</v>
      </c>
      <c r="I16" s="12">
        <v>0</v>
      </c>
      <c r="J16" s="108">
        <v>10</v>
      </c>
      <c r="K16" s="119">
        <v>15</v>
      </c>
      <c r="L16" s="119">
        <v>20</v>
      </c>
      <c r="M16" s="119">
        <v>25</v>
      </c>
      <c r="N16" s="119">
        <v>30</v>
      </c>
      <c r="O16" s="119">
        <v>35</v>
      </c>
      <c r="P16" s="60">
        <v>40</v>
      </c>
    </row>
    <row r="17" spans="1:16" s="29" customFormat="1" ht="76.5" customHeight="1" thickBot="1">
      <c r="A17" s="338"/>
      <c r="B17" s="335"/>
      <c r="C17" s="117" t="s">
        <v>686</v>
      </c>
      <c r="D17" s="339"/>
      <c r="E17" s="117" t="s">
        <v>39</v>
      </c>
      <c r="F17" s="213" t="s">
        <v>450</v>
      </c>
      <c r="G17" s="113" t="s">
        <v>38</v>
      </c>
      <c r="H17" s="113" t="s">
        <v>38</v>
      </c>
      <c r="I17" s="117">
        <v>0</v>
      </c>
      <c r="J17" s="19">
        <v>10</v>
      </c>
      <c r="K17" s="121">
        <v>15</v>
      </c>
      <c r="L17" s="121">
        <v>20</v>
      </c>
      <c r="M17" s="121">
        <v>25</v>
      </c>
      <c r="N17" s="121">
        <v>30</v>
      </c>
      <c r="O17" s="121">
        <v>35</v>
      </c>
      <c r="P17" s="17">
        <v>40</v>
      </c>
    </row>
    <row r="18" spans="1:16" ht="20.100000000000001" customHeight="1"/>
    <row r="19" spans="1:16" ht="20.25" customHeight="1">
      <c r="A19" s="331"/>
      <c r="B19" s="331"/>
      <c r="C19" s="331"/>
      <c r="D19" s="331"/>
      <c r="E19" s="331"/>
      <c r="F19" s="331"/>
      <c r="G19" s="331"/>
      <c r="H19" s="331"/>
      <c r="I19" s="331"/>
      <c r="J19" s="331"/>
      <c r="K19" s="331"/>
      <c r="L19" s="331"/>
      <c r="M19" s="331"/>
      <c r="N19" s="331"/>
      <c r="O19" s="331"/>
      <c r="P19" s="331"/>
    </row>
  </sheetData>
  <sheetProtection algorithmName="SHA-512" hashValue="vgJT+o8mVt1ZbNmk80emvmZTnLe34fL1DeXh8RPdfP/2l59X18q2fk8Irar8MRAPNFU18hplguTESizOwb1GPw==" saltValue="WWuEqTfc+aZbH0hg6/vtBA==" spinCount="100000" sheet="1" objects="1" scenarios="1"/>
  <mergeCells count="29">
    <mergeCell ref="A1:P1"/>
    <mergeCell ref="A2:P2"/>
    <mergeCell ref="C4:D4"/>
    <mergeCell ref="E4:F4"/>
    <mergeCell ref="G4:I4"/>
    <mergeCell ref="J4:P4"/>
    <mergeCell ref="D13:D14"/>
    <mergeCell ref="D15:D17"/>
    <mergeCell ref="A5:P5"/>
    <mergeCell ref="C6:F6"/>
    <mergeCell ref="G6:P6"/>
    <mergeCell ref="C7:F7"/>
    <mergeCell ref="G7:P7"/>
    <mergeCell ref="A19:P19"/>
    <mergeCell ref="B11:B12"/>
    <mergeCell ref="B13:B14"/>
    <mergeCell ref="B15:B17"/>
    <mergeCell ref="F9:F10"/>
    <mergeCell ref="G9:G10"/>
    <mergeCell ref="I9:I10"/>
    <mergeCell ref="J9:P9"/>
    <mergeCell ref="A11:A17"/>
    <mergeCell ref="H9:H10"/>
    <mergeCell ref="A9:A10"/>
    <mergeCell ref="B9:B10"/>
    <mergeCell ref="C9:C10"/>
    <mergeCell ref="D9:D10"/>
    <mergeCell ref="E9:E10"/>
    <mergeCell ref="D11:D12"/>
  </mergeCells>
  <printOptions horizontalCentered="1"/>
  <pageMargins left="0.39370078740157483" right="0.39370078740157483" top="0.78740157480314965" bottom="0.59055118110236227" header="0" footer="0"/>
  <pageSetup paperSize="9" scale="60" orientation="landscape" horizontalDpi="0" verticalDpi="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E4:F4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'\Users\macbook\Desktop\1. UTS\6. SIG\Users\macbook\Documents\D:\Users\macbook\Downloads\[Plan de Inversión PEDI 2021-2027 v_Oct 30 (versión 1) .xlsx]Hoja2'!#REF!</xm:f>
          </x14:formula1>
          <xm:sqref>E11:E17 G11:G17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view="pageBreakPreview" zoomScaleNormal="80" zoomScaleSheetLayoutView="100" zoomScalePageLayoutView="80" workbookViewId="0">
      <selection activeCell="F32" sqref="F32"/>
    </sheetView>
  </sheetViews>
  <sheetFormatPr baseColWidth="10" defaultColWidth="11" defaultRowHeight="15.75"/>
  <cols>
    <col min="1" max="1" width="19.875" customWidth="1"/>
    <col min="2" max="2" width="28.5" customWidth="1"/>
    <col min="3" max="3" width="22.125" customWidth="1"/>
    <col min="5" max="5" width="13.5" customWidth="1"/>
    <col min="6" max="6" width="28" customWidth="1"/>
    <col min="7" max="7" width="16.5" customWidth="1"/>
    <col min="8" max="8" width="19" customWidth="1"/>
    <col min="9" max="9" width="14.375" customWidth="1"/>
    <col min="10" max="16" width="5.625" customWidth="1"/>
    <col min="17" max="17" width="13.375" customWidth="1"/>
  </cols>
  <sheetData>
    <row r="1" spans="1:16" ht="6.95" customHeight="1">
      <c r="A1" s="267"/>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6" customHeight="1"/>
    <row r="5" spans="1:16" ht="39" customHeight="1">
      <c r="A5" s="1" t="s">
        <v>1</v>
      </c>
      <c r="B5" s="2" t="s">
        <v>169</v>
      </c>
      <c r="C5" s="269" t="s">
        <v>69</v>
      </c>
      <c r="D5" s="269"/>
      <c r="E5" s="273" t="s">
        <v>170</v>
      </c>
      <c r="F5" s="273"/>
      <c r="G5" s="273"/>
      <c r="H5" s="297"/>
      <c r="I5" s="47" t="s">
        <v>71</v>
      </c>
      <c r="J5" s="257" t="s">
        <v>542</v>
      </c>
      <c r="K5" s="257"/>
      <c r="L5" s="257"/>
      <c r="M5" s="257"/>
      <c r="N5" s="257"/>
      <c r="O5" s="257"/>
      <c r="P5" s="257"/>
    </row>
    <row r="6" spans="1:16" ht="9" customHeight="1">
      <c r="A6" s="265"/>
      <c r="B6" s="265"/>
      <c r="C6" s="265"/>
      <c r="D6" s="265"/>
      <c r="E6" s="265"/>
      <c r="F6" s="265"/>
      <c r="G6" s="265"/>
      <c r="H6" s="265"/>
      <c r="I6" s="265"/>
      <c r="J6" s="265"/>
      <c r="K6" s="265"/>
      <c r="L6" s="265"/>
      <c r="M6" s="265"/>
      <c r="N6" s="265"/>
      <c r="O6" s="265"/>
      <c r="P6" s="266"/>
    </row>
    <row r="7" spans="1:16" ht="58.5" customHeight="1">
      <c r="A7" s="3" t="s">
        <v>6</v>
      </c>
      <c r="B7" s="4" t="s">
        <v>12</v>
      </c>
      <c r="C7" s="257"/>
      <c r="D7" s="257"/>
      <c r="E7" s="257"/>
      <c r="F7" s="257"/>
      <c r="G7" s="324"/>
      <c r="H7" s="325"/>
      <c r="I7" s="325"/>
      <c r="J7" s="325"/>
      <c r="K7" s="325"/>
      <c r="L7" s="325"/>
      <c r="M7" s="325"/>
      <c r="N7" s="325"/>
      <c r="O7" s="325"/>
      <c r="P7" s="326"/>
    </row>
    <row r="8" spans="1:16" ht="58.5" customHeight="1">
      <c r="A8" s="3" t="s">
        <v>17</v>
      </c>
      <c r="B8" s="4" t="s">
        <v>23</v>
      </c>
      <c r="C8" s="257"/>
      <c r="D8" s="257"/>
      <c r="E8" s="257"/>
      <c r="F8" s="257"/>
      <c r="G8" s="343"/>
      <c r="H8" s="271"/>
      <c r="I8" s="271"/>
      <c r="J8" s="271"/>
      <c r="K8" s="271"/>
      <c r="L8" s="271"/>
      <c r="M8" s="271"/>
      <c r="N8" s="271"/>
      <c r="O8" s="271"/>
      <c r="P8" s="272"/>
    </row>
    <row r="9" spans="1:16" ht="15.95" customHeight="1">
      <c r="E9" s="42"/>
    </row>
    <row r="10" spans="1:16" ht="19.5" customHeight="1">
      <c r="A10" s="344" t="s">
        <v>26</v>
      </c>
      <c r="B10" s="252" t="s">
        <v>27</v>
      </c>
      <c r="C10" s="252" t="s">
        <v>28</v>
      </c>
      <c r="D10" s="252" t="s">
        <v>29</v>
      </c>
      <c r="E10" s="340" t="s">
        <v>30</v>
      </c>
      <c r="F10" s="340" t="s">
        <v>31</v>
      </c>
      <c r="G10" s="252" t="s">
        <v>32</v>
      </c>
      <c r="H10" s="252" t="s">
        <v>426</v>
      </c>
      <c r="I10" s="340" t="s">
        <v>33</v>
      </c>
      <c r="J10" s="341" t="s">
        <v>34</v>
      </c>
      <c r="K10" s="341"/>
      <c r="L10" s="341"/>
      <c r="M10" s="341"/>
      <c r="N10" s="341"/>
      <c r="O10" s="341"/>
      <c r="P10" s="341"/>
    </row>
    <row r="11" spans="1:16" ht="19.5" customHeight="1" thickBot="1">
      <c r="A11" s="345"/>
      <c r="B11" s="248"/>
      <c r="C11" s="248"/>
      <c r="D11" s="248"/>
      <c r="E11" s="252"/>
      <c r="F11" s="252"/>
      <c r="G11" s="248"/>
      <c r="H11" s="248"/>
      <c r="I11" s="252"/>
      <c r="J11" s="5">
        <v>2021</v>
      </c>
      <c r="K11" s="5">
        <v>2022</v>
      </c>
      <c r="L11" s="5">
        <v>2023</v>
      </c>
      <c r="M11" s="5">
        <v>2024</v>
      </c>
      <c r="N11" s="5">
        <v>2025</v>
      </c>
      <c r="O11" s="5">
        <v>2026</v>
      </c>
      <c r="P11" s="5">
        <v>2027</v>
      </c>
    </row>
    <row r="12" spans="1:16" s="29" customFormat="1" ht="125.25" customHeight="1">
      <c r="A12" s="300" t="s">
        <v>171</v>
      </c>
      <c r="B12" s="327" t="s">
        <v>624</v>
      </c>
      <c r="C12" s="118" t="s">
        <v>172</v>
      </c>
      <c r="D12" s="329" t="s">
        <v>493</v>
      </c>
      <c r="E12" s="118" t="s">
        <v>39</v>
      </c>
      <c r="F12" s="204" t="s">
        <v>173</v>
      </c>
      <c r="G12" s="118" t="s">
        <v>38</v>
      </c>
      <c r="H12" s="118" t="s">
        <v>38</v>
      </c>
      <c r="I12" s="118" t="s">
        <v>174</v>
      </c>
      <c r="J12" s="118">
        <v>30</v>
      </c>
      <c r="K12" s="118">
        <v>31</v>
      </c>
      <c r="L12" s="118">
        <v>32</v>
      </c>
      <c r="M12" s="118">
        <v>33</v>
      </c>
      <c r="N12" s="118">
        <v>35</v>
      </c>
      <c r="O12" s="118">
        <v>37</v>
      </c>
      <c r="P12" s="18">
        <v>38</v>
      </c>
    </row>
    <row r="13" spans="1:16" s="29" customFormat="1" ht="124.5" customHeight="1">
      <c r="A13" s="302"/>
      <c r="B13" s="328"/>
      <c r="C13" s="119" t="s">
        <v>172</v>
      </c>
      <c r="D13" s="330"/>
      <c r="E13" s="119" t="s">
        <v>39</v>
      </c>
      <c r="F13" s="207" t="s">
        <v>175</v>
      </c>
      <c r="G13" s="119" t="s">
        <v>38</v>
      </c>
      <c r="H13" s="119" t="s">
        <v>38</v>
      </c>
      <c r="I13" s="119" t="s">
        <v>176</v>
      </c>
      <c r="J13" s="119">
        <v>21</v>
      </c>
      <c r="K13" s="119">
        <v>22</v>
      </c>
      <c r="L13" s="119">
        <v>23</v>
      </c>
      <c r="M13" s="119">
        <v>24</v>
      </c>
      <c r="N13" s="119">
        <v>25</v>
      </c>
      <c r="O13" s="119">
        <v>26</v>
      </c>
      <c r="P13" s="60">
        <v>27</v>
      </c>
    </row>
    <row r="14" spans="1:16" s="29" customFormat="1" ht="104.25" customHeight="1">
      <c r="A14" s="302"/>
      <c r="B14" s="328"/>
      <c r="C14" s="119" t="s">
        <v>688</v>
      </c>
      <c r="D14" s="330"/>
      <c r="E14" s="119" t="s">
        <v>39</v>
      </c>
      <c r="F14" s="207" t="s">
        <v>177</v>
      </c>
      <c r="G14" s="119" t="s">
        <v>38</v>
      </c>
      <c r="H14" s="119" t="s">
        <v>38</v>
      </c>
      <c r="I14" s="119">
        <v>11</v>
      </c>
      <c r="J14" s="119">
        <v>13</v>
      </c>
      <c r="K14" s="119">
        <v>14</v>
      </c>
      <c r="L14" s="119">
        <v>15</v>
      </c>
      <c r="M14" s="119">
        <v>16</v>
      </c>
      <c r="N14" s="119">
        <v>17</v>
      </c>
      <c r="O14" s="119">
        <v>18</v>
      </c>
      <c r="P14" s="60">
        <v>20</v>
      </c>
    </row>
    <row r="15" spans="1:16" s="29" customFormat="1" ht="90" customHeight="1">
      <c r="A15" s="302"/>
      <c r="B15" s="328"/>
      <c r="C15" s="119" t="s">
        <v>178</v>
      </c>
      <c r="D15" s="330"/>
      <c r="E15" s="119" t="s">
        <v>39</v>
      </c>
      <c r="F15" s="207" t="s">
        <v>767</v>
      </c>
      <c r="G15" s="183" t="s">
        <v>38</v>
      </c>
      <c r="H15" s="183" t="s">
        <v>38</v>
      </c>
      <c r="I15" s="183" t="s">
        <v>179</v>
      </c>
      <c r="J15" s="183">
        <v>40</v>
      </c>
      <c r="K15" s="183">
        <v>50</v>
      </c>
      <c r="L15" s="183">
        <v>60</v>
      </c>
      <c r="M15" s="183">
        <v>70</v>
      </c>
      <c r="N15" s="183">
        <v>80</v>
      </c>
      <c r="O15" s="183">
        <v>90</v>
      </c>
      <c r="P15" s="60">
        <v>100</v>
      </c>
    </row>
    <row r="16" spans="1:16" s="29" customFormat="1" ht="82.5" customHeight="1" thickBot="1">
      <c r="A16" s="301"/>
      <c r="B16" s="295"/>
      <c r="C16" s="120" t="s">
        <v>180</v>
      </c>
      <c r="D16" s="342"/>
      <c r="E16" s="120" t="s">
        <v>39</v>
      </c>
      <c r="F16" s="195" t="s">
        <v>181</v>
      </c>
      <c r="G16" s="120" t="s">
        <v>37</v>
      </c>
      <c r="H16" s="120" t="s">
        <v>38</v>
      </c>
      <c r="I16" s="120" t="s">
        <v>182</v>
      </c>
      <c r="J16" s="120">
        <v>20</v>
      </c>
      <c r="K16" s="120">
        <v>23</v>
      </c>
      <c r="L16" s="120">
        <v>25</v>
      </c>
      <c r="M16" s="120">
        <v>25</v>
      </c>
      <c r="N16" s="120">
        <v>25</v>
      </c>
      <c r="O16" s="120">
        <v>25</v>
      </c>
      <c r="P16" s="24">
        <v>25</v>
      </c>
    </row>
    <row r="17" spans="1:16" s="29" customFormat="1" ht="71.25" customHeight="1">
      <c r="A17" s="349" t="s">
        <v>183</v>
      </c>
      <c r="B17" s="346" t="s">
        <v>184</v>
      </c>
      <c r="C17" s="118" t="s">
        <v>693</v>
      </c>
      <c r="D17" s="329" t="s">
        <v>487</v>
      </c>
      <c r="E17" s="118" t="s">
        <v>36</v>
      </c>
      <c r="F17" s="219" t="s">
        <v>185</v>
      </c>
      <c r="G17" s="118" t="s">
        <v>38</v>
      </c>
      <c r="H17" s="118" t="s">
        <v>38</v>
      </c>
      <c r="I17" s="118" t="s">
        <v>186</v>
      </c>
      <c r="J17" s="30">
        <v>0.5</v>
      </c>
      <c r="K17" s="30">
        <v>1</v>
      </c>
      <c r="L17" s="30">
        <v>1</v>
      </c>
      <c r="M17" s="30">
        <v>1</v>
      </c>
      <c r="N17" s="30">
        <v>1</v>
      </c>
      <c r="O17" s="30">
        <v>1</v>
      </c>
      <c r="P17" s="83">
        <v>1</v>
      </c>
    </row>
    <row r="18" spans="1:16" s="29" customFormat="1" ht="55.5" customHeight="1">
      <c r="A18" s="350"/>
      <c r="B18" s="347"/>
      <c r="C18" s="119" t="s">
        <v>694</v>
      </c>
      <c r="D18" s="330"/>
      <c r="E18" s="119" t="s">
        <v>39</v>
      </c>
      <c r="F18" s="207" t="s">
        <v>187</v>
      </c>
      <c r="G18" s="119" t="s">
        <v>37</v>
      </c>
      <c r="H18" s="119" t="s">
        <v>38</v>
      </c>
      <c r="I18" s="119">
        <v>0</v>
      </c>
      <c r="J18" s="119">
        <v>0</v>
      </c>
      <c r="K18" s="119">
        <v>2</v>
      </c>
      <c r="L18" s="119">
        <v>2</v>
      </c>
      <c r="M18" s="119">
        <v>2</v>
      </c>
      <c r="N18" s="119">
        <v>2</v>
      </c>
      <c r="O18" s="119">
        <v>2</v>
      </c>
      <c r="P18" s="60">
        <v>2</v>
      </c>
    </row>
    <row r="19" spans="1:16" s="29" customFormat="1" ht="87.75" customHeight="1">
      <c r="A19" s="350"/>
      <c r="B19" s="347"/>
      <c r="C19" s="119" t="s">
        <v>694</v>
      </c>
      <c r="D19" s="330"/>
      <c r="E19" s="119" t="s">
        <v>39</v>
      </c>
      <c r="F19" s="207" t="s">
        <v>188</v>
      </c>
      <c r="G19" s="119" t="s">
        <v>37</v>
      </c>
      <c r="H19" s="119" t="s">
        <v>38</v>
      </c>
      <c r="I19" s="119">
        <v>0</v>
      </c>
      <c r="J19" s="119">
        <v>0</v>
      </c>
      <c r="K19" s="119">
        <v>2</v>
      </c>
      <c r="L19" s="119">
        <v>2</v>
      </c>
      <c r="M19" s="119">
        <v>2</v>
      </c>
      <c r="N19" s="119">
        <v>2</v>
      </c>
      <c r="O19" s="119">
        <v>2</v>
      </c>
      <c r="P19" s="60">
        <v>2</v>
      </c>
    </row>
    <row r="20" spans="1:16" s="29" customFormat="1" ht="72.75" customHeight="1">
      <c r="A20" s="350"/>
      <c r="B20" s="347"/>
      <c r="C20" s="119" t="s">
        <v>695</v>
      </c>
      <c r="D20" s="330"/>
      <c r="E20" s="119" t="s">
        <v>39</v>
      </c>
      <c r="F20" s="207" t="s">
        <v>709</v>
      </c>
      <c r="G20" s="119" t="s">
        <v>38</v>
      </c>
      <c r="H20" s="119" t="s">
        <v>38</v>
      </c>
      <c r="I20" s="119">
        <v>0</v>
      </c>
      <c r="J20" s="72">
        <v>1</v>
      </c>
      <c r="K20" s="72">
        <v>1</v>
      </c>
      <c r="L20" s="72">
        <v>1</v>
      </c>
      <c r="M20" s="72">
        <v>1</v>
      </c>
      <c r="N20" s="72">
        <v>1</v>
      </c>
      <c r="O20" s="72">
        <v>1</v>
      </c>
      <c r="P20" s="110">
        <v>1</v>
      </c>
    </row>
    <row r="21" spans="1:16" s="29" customFormat="1" ht="113.25" customHeight="1">
      <c r="A21" s="350"/>
      <c r="B21" s="347"/>
      <c r="C21" s="119" t="s">
        <v>694</v>
      </c>
      <c r="D21" s="330"/>
      <c r="E21" s="119" t="s">
        <v>36</v>
      </c>
      <c r="F21" s="207" t="s">
        <v>739</v>
      </c>
      <c r="G21" s="119" t="s">
        <v>38</v>
      </c>
      <c r="H21" s="119" t="s">
        <v>38</v>
      </c>
      <c r="I21" s="119" t="s">
        <v>189</v>
      </c>
      <c r="J21" s="45">
        <v>0.05</v>
      </c>
      <c r="K21" s="45">
        <v>0.1</v>
      </c>
      <c r="L21" s="45">
        <v>0.2</v>
      </c>
      <c r="M21" s="45">
        <v>0.3</v>
      </c>
      <c r="N21" s="45">
        <v>0.4</v>
      </c>
      <c r="O21" s="45">
        <v>0.5</v>
      </c>
      <c r="P21" s="46">
        <v>0.6</v>
      </c>
    </row>
    <row r="22" spans="1:16" s="29" customFormat="1" ht="87" customHeight="1">
      <c r="A22" s="350"/>
      <c r="B22" s="347"/>
      <c r="C22" s="119" t="s">
        <v>695</v>
      </c>
      <c r="D22" s="330"/>
      <c r="E22" s="119" t="s">
        <v>39</v>
      </c>
      <c r="F22" s="220" t="s">
        <v>190</v>
      </c>
      <c r="G22" s="119" t="s">
        <v>38</v>
      </c>
      <c r="H22" s="119" t="s">
        <v>38</v>
      </c>
      <c r="I22" s="119">
        <v>0</v>
      </c>
      <c r="J22" s="72">
        <v>0</v>
      </c>
      <c r="K22" s="72">
        <v>2</v>
      </c>
      <c r="L22" s="119">
        <v>0</v>
      </c>
      <c r="M22" s="119">
        <v>0</v>
      </c>
      <c r="N22" s="119">
        <v>0</v>
      </c>
      <c r="O22" s="119">
        <v>0</v>
      </c>
      <c r="P22" s="60">
        <v>0</v>
      </c>
    </row>
    <row r="23" spans="1:16" s="29" customFormat="1" ht="78.95" customHeight="1">
      <c r="A23" s="350"/>
      <c r="B23" s="347"/>
      <c r="C23" s="119" t="s">
        <v>696</v>
      </c>
      <c r="D23" s="330"/>
      <c r="E23" s="119" t="s">
        <v>36</v>
      </c>
      <c r="F23" s="220" t="s">
        <v>191</v>
      </c>
      <c r="G23" s="119" t="s">
        <v>37</v>
      </c>
      <c r="H23" s="119" t="s">
        <v>38</v>
      </c>
      <c r="I23" s="119" t="s">
        <v>192</v>
      </c>
      <c r="J23" s="45">
        <v>0</v>
      </c>
      <c r="K23" s="45">
        <v>0.02</v>
      </c>
      <c r="L23" s="45">
        <v>0.04</v>
      </c>
      <c r="M23" s="45">
        <v>0.06</v>
      </c>
      <c r="N23" s="45">
        <v>0.08</v>
      </c>
      <c r="O23" s="45">
        <v>0.09</v>
      </c>
      <c r="P23" s="46">
        <v>0.1</v>
      </c>
    </row>
    <row r="24" spans="1:16" s="29" customFormat="1" ht="99.95" customHeight="1">
      <c r="A24" s="350"/>
      <c r="B24" s="347"/>
      <c r="C24" s="119" t="s">
        <v>689</v>
      </c>
      <c r="D24" s="330"/>
      <c r="E24" s="119" t="s">
        <v>39</v>
      </c>
      <c r="F24" s="220" t="s">
        <v>193</v>
      </c>
      <c r="G24" s="119" t="s">
        <v>38</v>
      </c>
      <c r="H24" s="119" t="s">
        <v>38</v>
      </c>
      <c r="I24" s="119" t="s">
        <v>194</v>
      </c>
      <c r="J24" s="119">
        <v>0</v>
      </c>
      <c r="K24" s="119">
        <v>1</v>
      </c>
      <c r="L24" s="119">
        <v>0</v>
      </c>
      <c r="M24" s="119">
        <v>0</v>
      </c>
      <c r="N24" s="119">
        <v>0</v>
      </c>
      <c r="O24" s="119">
        <v>0</v>
      </c>
      <c r="P24" s="60">
        <v>0</v>
      </c>
    </row>
    <row r="25" spans="1:16" s="29" customFormat="1" ht="102" customHeight="1">
      <c r="A25" s="351"/>
      <c r="B25" s="347"/>
      <c r="C25" s="119" t="s">
        <v>689</v>
      </c>
      <c r="D25" s="330"/>
      <c r="E25" s="119" t="s">
        <v>36</v>
      </c>
      <c r="F25" s="207" t="s">
        <v>195</v>
      </c>
      <c r="G25" s="119" t="s">
        <v>38</v>
      </c>
      <c r="H25" s="119" t="s">
        <v>38</v>
      </c>
      <c r="I25" s="119">
        <v>0</v>
      </c>
      <c r="J25" s="119">
        <v>0</v>
      </c>
      <c r="K25" s="45">
        <v>0.3</v>
      </c>
      <c r="L25" s="45">
        <v>0.4</v>
      </c>
      <c r="M25" s="45">
        <v>0.5</v>
      </c>
      <c r="N25" s="45">
        <v>0.6</v>
      </c>
      <c r="O25" s="45">
        <v>0.7</v>
      </c>
      <c r="P25" s="46">
        <v>0.8</v>
      </c>
    </row>
    <row r="26" spans="1:16" s="29" customFormat="1" ht="157.5" customHeight="1">
      <c r="A26" s="352" t="s">
        <v>183</v>
      </c>
      <c r="B26" s="347"/>
      <c r="C26" s="119" t="s">
        <v>690</v>
      </c>
      <c r="D26" s="330"/>
      <c r="E26" s="119" t="s">
        <v>39</v>
      </c>
      <c r="F26" s="220" t="s">
        <v>196</v>
      </c>
      <c r="G26" s="119" t="s">
        <v>38</v>
      </c>
      <c r="H26" s="119" t="s">
        <v>38</v>
      </c>
      <c r="I26" s="119" t="s">
        <v>197</v>
      </c>
      <c r="J26" s="119">
        <v>1</v>
      </c>
      <c r="K26" s="119">
        <v>1</v>
      </c>
      <c r="L26" s="119">
        <v>1</v>
      </c>
      <c r="M26" s="119">
        <v>1</v>
      </c>
      <c r="N26" s="119">
        <v>1</v>
      </c>
      <c r="O26" s="119">
        <v>1</v>
      </c>
      <c r="P26" s="60">
        <v>1</v>
      </c>
    </row>
    <row r="27" spans="1:16" s="29" customFormat="1" ht="189" customHeight="1">
      <c r="A27" s="350"/>
      <c r="B27" s="347"/>
      <c r="C27" s="119" t="s">
        <v>690</v>
      </c>
      <c r="D27" s="330"/>
      <c r="E27" s="119" t="s">
        <v>36</v>
      </c>
      <c r="F27" s="220" t="s">
        <v>649</v>
      </c>
      <c r="G27" s="119" t="s">
        <v>38</v>
      </c>
      <c r="H27" s="119" t="s">
        <v>38</v>
      </c>
      <c r="I27" s="119" t="s">
        <v>196</v>
      </c>
      <c r="J27" s="45">
        <v>0.2</v>
      </c>
      <c r="K27" s="45">
        <v>0.3</v>
      </c>
      <c r="L27" s="45">
        <v>0.35</v>
      </c>
      <c r="M27" s="45">
        <v>0.4</v>
      </c>
      <c r="N27" s="45">
        <v>0.5</v>
      </c>
      <c r="O27" s="45">
        <v>0.55000000000000004</v>
      </c>
      <c r="P27" s="46">
        <v>0.6</v>
      </c>
    </row>
    <row r="28" spans="1:16" s="29" customFormat="1" ht="126.75" customHeight="1">
      <c r="A28" s="350"/>
      <c r="B28" s="347" t="s">
        <v>349</v>
      </c>
      <c r="C28" s="119" t="s">
        <v>697</v>
      </c>
      <c r="D28" s="330" t="s">
        <v>488</v>
      </c>
      <c r="E28" s="119" t="s">
        <v>39</v>
      </c>
      <c r="F28" s="220" t="s">
        <v>198</v>
      </c>
      <c r="G28" s="119" t="s">
        <v>38</v>
      </c>
      <c r="H28" s="119" t="s">
        <v>38</v>
      </c>
      <c r="I28" s="119" t="s">
        <v>194</v>
      </c>
      <c r="J28" s="119">
        <v>2</v>
      </c>
      <c r="K28" s="119">
        <v>1</v>
      </c>
      <c r="L28" s="119">
        <v>2</v>
      </c>
      <c r="M28" s="119">
        <v>1</v>
      </c>
      <c r="N28" s="119">
        <v>2</v>
      </c>
      <c r="O28" s="119">
        <v>1</v>
      </c>
      <c r="P28" s="60">
        <v>2</v>
      </c>
    </row>
    <row r="29" spans="1:16" s="29" customFormat="1" ht="124.5" customHeight="1" thickBot="1">
      <c r="A29" s="353"/>
      <c r="B29" s="348"/>
      <c r="C29" s="120" t="s">
        <v>697</v>
      </c>
      <c r="D29" s="342"/>
      <c r="E29" s="120" t="s">
        <v>39</v>
      </c>
      <c r="F29" s="221" t="s">
        <v>199</v>
      </c>
      <c r="G29" s="120" t="s">
        <v>38</v>
      </c>
      <c r="H29" s="120" t="s">
        <v>38</v>
      </c>
      <c r="I29" s="120" t="s">
        <v>200</v>
      </c>
      <c r="J29" s="84">
        <v>1</v>
      </c>
      <c r="K29" s="84">
        <v>1</v>
      </c>
      <c r="L29" s="84">
        <v>1</v>
      </c>
      <c r="M29" s="84">
        <v>1</v>
      </c>
      <c r="N29" s="84">
        <v>1</v>
      </c>
      <c r="O29" s="84">
        <v>1</v>
      </c>
      <c r="P29" s="85">
        <v>1</v>
      </c>
    </row>
    <row r="30" spans="1:16" s="29" customFormat="1" ht="125.25" customHeight="1">
      <c r="A30" s="336" t="s">
        <v>201</v>
      </c>
      <c r="B30" s="346" t="s">
        <v>202</v>
      </c>
      <c r="C30" s="329" t="s">
        <v>691</v>
      </c>
      <c r="D30" s="329" t="s">
        <v>491</v>
      </c>
      <c r="E30" s="118" t="s">
        <v>41</v>
      </c>
      <c r="F30" s="204" t="s">
        <v>203</v>
      </c>
      <c r="G30" s="118" t="s">
        <v>38</v>
      </c>
      <c r="H30" s="118" t="s">
        <v>38</v>
      </c>
      <c r="I30" s="118">
        <v>136</v>
      </c>
      <c r="J30" s="129" t="s">
        <v>204</v>
      </c>
      <c r="K30" s="129" t="s">
        <v>205</v>
      </c>
      <c r="L30" s="129">
        <v>0.09</v>
      </c>
      <c r="M30" s="129">
        <v>0.11</v>
      </c>
      <c r="N30" s="129">
        <v>0.13</v>
      </c>
      <c r="O30" s="129">
        <v>0.15</v>
      </c>
      <c r="P30" s="130">
        <v>0.15</v>
      </c>
    </row>
    <row r="31" spans="1:16" s="29" customFormat="1" ht="108" customHeight="1">
      <c r="A31" s="337"/>
      <c r="B31" s="347"/>
      <c r="C31" s="330"/>
      <c r="D31" s="330"/>
      <c r="E31" s="119" t="s">
        <v>41</v>
      </c>
      <c r="F31" s="207" t="s">
        <v>206</v>
      </c>
      <c r="G31" s="119" t="s">
        <v>38</v>
      </c>
      <c r="H31" s="119" t="s">
        <v>38</v>
      </c>
      <c r="I31" s="119">
        <v>44</v>
      </c>
      <c r="J31" s="58">
        <v>0.01</v>
      </c>
      <c r="K31" s="58">
        <v>0.02</v>
      </c>
      <c r="L31" s="58">
        <v>0.03</v>
      </c>
      <c r="M31" s="58">
        <v>0.04</v>
      </c>
      <c r="N31" s="58">
        <v>0.05</v>
      </c>
      <c r="O31" s="58">
        <v>0.06</v>
      </c>
      <c r="P31" s="59">
        <v>7.0000000000000007E-2</v>
      </c>
    </row>
    <row r="32" spans="1:16" s="29" customFormat="1" ht="109.5" customHeight="1">
      <c r="A32" s="337"/>
      <c r="B32" s="347"/>
      <c r="C32" s="115" t="s">
        <v>180</v>
      </c>
      <c r="D32" s="330"/>
      <c r="E32" s="115" t="s">
        <v>39</v>
      </c>
      <c r="F32" s="211" t="s">
        <v>408</v>
      </c>
      <c r="G32" s="115" t="s">
        <v>37</v>
      </c>
      <c r="H32" s="55" t="s">
        <v>38</v>
      </c>
      <c r="I32" s="115">
        <v>0</v>
      </c>
      <c r="J32" s="115">
        <v>2</v>
      </c>
      <c r="K32" s="115">
        <v>2</v>
      </c>
      <c r="L32" s="115">
        <v>2</v>
      </c>
      <c r="M32" s="115">
        <v>2</v>
      </c>
      <c r="N32" s="115">
        <v>2</v>
      </c>
      <c r="O32" s="115">
        <v>2</v>
      </c>
      <c r="P32" s="7">
        <v>2</v>
      </c>
    </row>
    <row r="33" spans="1:16" s="29" customFormat="1" ht="86.25" customHeight="1">
      <c r="A33" s="337"/>
      <c r="B33" s="347" t="s">
        <v>207</v>
      </c>
      <c r="C33" s="330" t="s">
        <v>704</v>
      </c>
      <c r="D33" s="330" t="s">
        <v>491</v>
      </c>
      <c r="E33" s="115" t="s">
        <v>39</v>
      </c>
      <c r="F33" s="220" t="s">
        <v>208</v>
      </c>
      <c r="G33" s="115" t="s">
        <v>38</v>
      </c>
      <c r="H33" s="55" t="s">
        <v>38</v>
      </c>
      <c r="I33" s="115">
        <v>0</v>
      </c>
      <c r="J33" s="108">
        <v>0</v>
      </c>
      <c r="K33" s="108">
        <v>1</v>
      </c>
      <c r="L33" s="108">
        <v>0</v>
      </c>
      <c r="M33" s="108">
        <v>0</v>
      </c>
      <c r="N33" s="108">
        <v>0</v>
      </c>
      <c r="O33" s="108">
        <v>0</v>
      </c>
      <c r="P33" s="185">
        <v>0</v>
      </c>
    </row>
    <row r="34" spans="1:16" s="29" customFormat="1" ht="72" customHeight="1">
      <c r="A34" s="337"/>
      <c r="B34" s="347"/>
      <c r="C34" s="330"/>
      <c r="D34" s="330"/>
      <c r="E34" s="115" t="s">
        <v>41</v>
      </c>
      <c r="F34" s="220" t="s">
        <v>209</v>
      </c>
      <c r="G34" s="115" t="s">
        <v>38</v>
      </c>
      <c r="H34" s="55" t="s">
        <v>38</v>
      </c>
      <c r="I34" s="115">
        <v>0</v>
      </c>
      <c r="J34" s="45">
        <v>0</v>
      </c>
      <c r="K34" s="45">
        <v>0</v>
      </c>
      <c r="L34" s="45">
        <v>0.5</v>
      </c>
      <c r="M34" s="45">
        <v>1</v>
      </c>
      <c r="N34" s="45">
        <v>1</v>
      </c>
      <c r="O34" s="45">
        <v>1</v>
      </c>
      <c r="P34" s="46">
        <v>1</v>
      </c>
    </row>
    <row r="35" spans="1:16" s="29" customFormat="1" ht="144" customHeight="1" thickBot="1">
      <c r="A35" s="338"/>
      <c r="B35" s="218" t="s">
        <v>210</v>
      </c>
      <c r="C35" s="117" t="s">
        <v>180</v>
      </c>
      <c r="D35" s="121" t="s">
        <v>491</v>
      </c>
      <c r="E35" s="117" t="s">
        <v>39</v>
      </c>
      <c r="F35" s="222" t="s">
        <v>211</v>
      </c>
      <c r="G35" s="117" t="s">
        <v>38</v>
      </c>
      <c r="H35" s="86" t="s">
        <v>38</v>
      </c>
      <c r="I35" s="117">
        <v>1</v>
      </c>
      <c r="J35" s="121">
        <v>1</v>
      </c>
      <c r="K35" s="121">
        <v>2</v>
      </c>
      <c r="L35" s="121">
        <v>2</v>
      </c>
      <c r="M35" s="121">
        <v>2</v>
      </c>
      <c r="N35" s="121">
        <v>2</v>
      </c>
      <c r="O35" s="121">
        <v>2</v>
      </c>
      <c r="P35" s="17">
        <v>2</v>
      </c>
    </row>
    <row r="37" spans="1:16" ht="11.25" customHeight="1">
      <c r="A37" s="131"/>
      <c r="B37" s="131"/>
      <c r="C37" s="131"/>
      <c r="D37" s="131"/>
      <c r="E37" s="131"/>
      <c r="F37" s="131"/>
      <c r="G37" s="131"/>
      <c r="H37" s="131"/>
      <c r="I37" s="131"/>
      <c r="J37" s="131"/>
      <c r="K37" s="131"/>
      <c r="L37" s="131"/>
      <c r="M37" s="131"/>
      <c r="N37" s="131"/>
      <c r="O37" s="131"/>
      <c r="P37" s="131"/>
    </row>
  </sheetData>
  <sheetProtection algorithmName="SHA-512" hashValue="LAs/PHbd6mXpdFi7Jkq96rK/zSvcHZT9iZ7l7dy2wsN7z9H0rZfvY47u80qAY0ibagQ0f7ZrE2QjZShU7IFRaw==" saltValue="NYdbYZ65PJn2xaTSEGHbGA==" spinCount="100000" sheet="1" objects="1" scenarios="1"/>
  <mergeCells count="36">
    <mergeCell ref="A30:A35"/>
    <mergeCell ref="B30:B32"/>
    <mergeCell ref="C30:C31"/>
    <mergeCell ref="B33:B34"/>
    <mergeCell ref="B17:B27"/>
    <mergeCell ref="C33:C34"/>
    <mergeCell ref="B28:B29"/>
    <mergeCell ref="A17:A25"/>
    <mergeCell ref="A26:A29"/>
    <mergeCell ref="D12:D16"/>
    <mergeCell ref="A12:A16"/>
    <mergeCell ref="B12:B16"/>
    <mergeCell ref="A10:A11"/>
    <mergeCell ref="B10:B11"/>
    <mergeCell ref="D33:D34"/>
    <mergeCell ref="C7:F7"/>
    <mergeCell ref="C8:F8"/>
    <mergeCell ref="G7:P7"/>
    <mergeCell ref="F10:F11"/>
    <mergeCell ref="G10:G11"/>
    <mergeCell ref="H10:H11"/>
    <mergeCell ref="I10:I11"/>
    <mergeCell ref="J10:P10"/>
    <mergeCell ref="D30:D32"/>
    <mergeCell ref="D17:D27"/>
    <mergeCell ref="C10:C11"/>
    <mergeCell ref="D10:D11"/>
    <mergeCell ref="E10:E11"/>
    <mergeCell ref="D28:D29"/>
    <mergeCell ref="G8:P8"/>
    <mergeCell ref="A6:P6"/>
    <mergeCell ref="A1:P1"/>
    <mergeCell ref="A2:P2"/>
    <mergeCell ref="C5:D5"/>
    <mergeCell ref="J5:P5"/>
    <mergeCell ref="E5:H5"/>
  </mergeCells>
  <printOptions horizontalCentered="1"/>
  <pageMargins left="0.39370078740157483" right="0.39370078740157483" top="0.78740157480314965" bottom="0.59055118110236227" header="0" footer="0"/>
  <pageSetup paperSize="9" scale="60" orientation="landscape" horizontalDpi="1200" verticalDpi="1200" r:id="rId1"/>
  <rowBreaks count="3" manualBreakCount="3">
    <brk id="16" max="16383" man="1"/>
    <brk id="25" max="15" man="1"/>
    <brk id="29" max="16383" man="1"/>
  </rowBreaks>
  <ignoredErrors>
    <ignoredError sqref="J30:K30" numberStoredAsText="1"/>
  </ignoredErrors>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B5</xm:sqref>
        </x14:dataValidation>
        <x14:dataValidation type="list" allowBlank="1" showInputMessage="1" showErrorMessage="1">
          <x14:formula1>
            <xm:f>Hoja2!$E$1:$E$12</xm:f>
          </x14:formula1>
          <xm:sqref>E5:H5</xm:sqref>
        </x14:dataValidation>
        <x14:dataValidation type="list" allowBlank="1" showInputMessage="1" showErrorMessage="1">
          <x14:formula1>
            <xm:f>Hoja2!$I$15:$I$29</xm:f>
          </x14:formula1>
          <xm:sqref>B7:P7</xm:sqref>
        </x14:dataValidation>
        <x14:dataValidation type="list" allowBlank="1" showInputMessage="1" showErrorMessage="1">
          <x14:formula1>
            <xm:f>Hoja2!$I$1:$I$12</xm:f>
          </x14:formula1>
          <xm:sqref>B8:P8</xm:sqref>
        </x14:dataValidation>
        <x14:dataValidation type="list" allowBlank="1" showInputMessage="1" showErrorMessage="1">
          <x14:formula1>
            <xm:f>'\Users\macbook\Desktop\1. UTS\6. SIG\Users\macbook\Documents\D:\Users\macbook\Downloads\[Plan de Inversión PEDI 2021-2027 v_Oct 30 (versión 1) .xlsx]Hoja2'!#REF!</xm:f>
          </x14:formula1>
          <xm:sqref>G12:G35 E12:E35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zoomScaleNormal="80" zoomScaleSheetLayoutView="100" zoomScalePageLayoutView="80" workbookViewId="0">
      <selection activeCell="F22" sqref="F22"/>
    </sheetView>
  </sheetViews>
  <sheetFormatPr baseColWidth="10" defaultColWidth="11" defaultRowHeight="15.75"/>
  <cols>
    <col min="1" max="1" width="17.875" customWidth="1"/>
    <col min="2" max="2" width="29.125" customWidth="1"/>
    <col min="3" max="3" width="21.625" customWidth="1"/>
    <col min="4" max="4" width="9.625" customWidth="1"/>
    <col min="5" max="5" width="11.375" customWidth="1"/>
    <col min="6" max="6" width="28.75" customWidth="1"/>
    <col min="7" max="7" width="12.75" customWidth="1"/>
    <col min="8" max="8" width="19" customWidth="1"/>
    <col min="9" max="9" width="21.375" customWidth="1"/>
    <col min="10" max="16" width="5.25" customWidth="1"/>
    <col min="17" max="17" width="13.375" customWidth="1"/>
  </cols>
  <sheetData>
    <row r="1" spans="1:16" ht="6.95" customHeight="1">
      <c r="A1" s="267"/>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42" customHeight="1">
      <c r="A4" s="1" t="s">
        <v>68</v>
      </c>
      <c r="B4" s="41" t="s">
        <v>212</v>
      </c>
      <c r="C4" s="269" t="s">
        <v>69</v>
      </c>
      <c r="D4" s="269"/>
      <c r="E4" s="273" t="s">
        <v>213</v>
      </c>
      <c r="F4" s="273"/>
      <c r="G4" s="273"/>
      <c r="H4" s="297"/>
      <c r="I4" s="47" t="s">
        <v>71</v>
      </c>
      <c r="J4" s="273" t="s">
        <v>543</v>
      </c>
      <c r="K4" s="273"/>
      <c r="L4" s="273"/>
      <c r="M4" s="273"/>
      <c r="N4" s="273"/>
      <c r="O4" s="273"/>
      <c r="P4" s="297"/>
    </row>
    <row r="5" spans="1:16">
      <c r="A5" s="298"/>
      <c r="B5" s="298"/>
      <c r="C5" s="298"/>
      <c r="D5" s="298"/>
      <c r="E5" s="298"/>
      <c r="F5" s="298"/>
      <c r="G5" s="298"/>
      <c r="H5" s="298"/>
      <c r="I5" s="298"/>
      <c r="J5" s="298"/>
      <c r="K5" s="298"/>
      <c r="L5" s="298"/>
      <c r="M5" s="298"/>
      <c r="N5" s="298"/>
      <c r="O5" s="298"/>
      <c r="P5" s="299"/>
    </row>
    <row r="6" spans="1:16" ht="53.25" customHeight="1">
      <c r="A6" s="3" t="s">
        <v>6</v>
      </c>
      <c r="B6" s="4" t="s">
        <v>214</v>
      </c>
      <c r="C6" s="324"/>
      <c r="D6" s="325"/>
      <c r="E6" s="325"/>
      <c r="F6" s="325"/>
      <c r="G6" s="325"/>
      <c r="H6" s="325"/>
      <c r="I6" s="325"/>
      <c r="J6" s="325"/>
      <c r="K6" s="325"/>
      <c r="L6" s="325"/>
      <c r="M6" s="325"/>
      <c r="N6" s="325"/>
      <c r="O6" s="325"/>
      <c r="P6" s="326"/>
    </row>
    <row r="7" spans="1:16" ht="53.25" customHeight="1">
      <c r="A7" s="3" t="s">
        <v>17</v>
      </c>
      <c r="B7" s="4" t="s">
        <v>215</v>
      </c>
      <c r="C7" s="257" t="s">
        <v>216</v>
      </c>
      <c r="D7" s="257"/>
      <c r="E7" s="257"/>
      <c r="F7" s="257"/>
      <c r="G7" s="343"/>
      <c r="H7" s="271"/>
      <c r="I7" s="271"/>
      <c r="J7" s="271"/>
      <c r="K7" s="271"/>
      <c r="L7" s="271"/>
      <c r="M7" s="271"/>
      <c r="N7" s="271"/>
      <c r="O7" s="271"/>
      <c r="P7" s="272"/>
    </row>
    <row r="8" spans="1:16" ht="15.95" customHeight="1" thickBot="1">
      <c r="A8" s="29"/>
      <c r="B8" s="29"/>
      <c r="C8" s="29"/>
      <c r="D8" s="29"/>
      <c r="E8" s="29"/>
      <c r="F8" s="29"/>
      <c r="G8" s="29"/>
      <c r="H8" s="29"/>
      <c r="I8" s="29"/>
      <c r="J8" s="29"/>
      <c r="K8" s="29"/>
      <c r="L8" s="29"/>
      <c r="M8" s="29"/>
      <c r="N8" s="29"/>
      <c r="O8" s="29"/>
      <c r="P8" s="29"/>
    </row>
    <row r="9" spans="1:16" ht="22.5" customHeight="1">
      <c r="A9" s="255" t="s">
        <v>26</v>
      </c>
      <c r="B9" s="247" t="s">
        <v>27</v>
      </c>
      <c r="C9" s="247" t="s">
        <v>28</v>
      </c>
      <c r="D9" s="247" t="s">
        <v>29</v>
      </c>
      <c r="E9" s="251" t="s">
        <v>30</v>
      </c>
      <c r="F9" s="251" t="s">
        <v>31</v>
      </c>
      <c r="G9" s="247" t="s">
        <v>32</v>
      </c>
      <c r="H9" s="247" t="s">
        <v>426</v>
      </c>
      <c r="I9" s="251" t="s">
        <v>33</v>
      </c>
      <c r="J9" s="253" t="s">
        <v>34</v>
      </c>
      <c r="K9" s="253"/>
      <c r="L9" s="253"/>
      <c r="M9" s="253"/>
      <c r="N9" s="253"/>
      <c r="O9" s="253"/>
      <c r="P9" s="254"/>
    </row>
    <row r="10" spans="1:16" ht="22.5" customHeight="1" thickBot="1">
      <c r="A10" s="256"/>
      <c r="B10" s="248"/>
      <c r="C10" s="248"/>
      <c r="D10" s="248"/>
      <c r="E10" s="252"/>
      <c r="F10" s="252"/>
      <c r="G10" s="248"/>
      <c r="H10" s="248"/>
      <c r="I10" s="252"/>
      <c r="J10" s="5">
        <v>2021</v>
      </c>
      <c r="K10" s="5">
        <v>2022</v>
      </c>
      <c r="L10" s="5">
        <v>2023</v>
      </c>
      <c r="M10" s="5">
        <v>2024</v>
      </c>
      <c r="N10" s="5">
        <v>2025</v>
      </c>
      <c r="O10" s="5">
        <v>2026</v>
      </c>
      <c r="P10" s="133">
        <v>2027</v>
      </c>
    </row>
    <row r="11" spans="1:16" s="29" customFormat="1" ht="120.75" customHeight="1">
      <c r="A11" s="233" t="s">
        <v>217</v>
      </c>
      <c r="B11" s="210" t="s">
        <v>218</v>
      </c>
      <c r="C11" s="114" t="s">
        <v>454</v>
      </c>
      <c r="D11" s="114" t="s">
        <v>503</v>
      </c>
      <c r="E11" s="114" t="s">
        <v>39</v>
      </c>
      <c r="F11" s="204" t="s">
        <v>463</v>
      </c>
      <c r="G11" s="118" t="s">
        <v>38</v>
      </c>
      <c r="H11" s="118" t="s">
        <v>38</v>
      </c>
      <c r="I11" s="118" t="s">
        <v>219</v>
      </c>
      <c r="J11" s="182">
        <v>1</v>
      </c>
      <c r="K11" s="182">
        <v>1</v>
      </c>
      <c r="L11" s="182">
        <v>1</v>
      </c>
      <c r="M11" s="182">
        <v>1</v>
      </c>
      <c r="N11" s="182">
        <v>1</v>
      </c>
      <c r="O11" s="182">
        <v>1</v>
      </c>
      <c r="P11" s="18">
        <v>1</v>
      </c>
    </row>
    <row r="12" spans="1:16" s="29" customFormat="1" ht="133.5" customHeight="1" thickBot="1">
      <c r="A12" s="277"/>
      <c r="B12" s="213" t="s">
        <v>220</v>
      </c>
      <c r="C12" s="117" t="s">
        <v>455</v>
      </c>
      <c r="D12" s="117" t="s">
        <v>505</v>
      </c>
      <c r="E12" s="117" t="s">
        <v>39</v>
      </c>
      <c r="F12" s="213" t="s">
        <v>650</v>
      </c>
      <c r="G12" s="117" t="s">
        <v>38</v>
      </c>
      <c r="H12" s="117" t="s">
        <v>38</v>
      </c>
      <c r="I12" s="117" t="s">
        <v>221</v>
      </c>
      <c r="J12" s="117">
        <v>2</v>
      </c>
      <c r="K12" s="117">
        <v>2</v>
      </c>
      <c r="L12" s="117">
        <v>2</v>
      </c>
      <c r="M12" s="117">
        <v>2</v>
      </c>
      <c r="N12" s="117">
        <v>2</v>
      </c>
      <c r="O12" s="117">
        <v>2</v>
      </c>
      <c r="P12" s="16">
        <v>2</v>
      </c>
    </row>
    <row r="13" spans="1:16" s="29" customFormat="1" ht="125.25" customHeight="1">
      <c r="A13" s="233" t="s">
        <v>222</v>
      </c>
      <c r="B13" s="210" t="s">
        <v>350</v>
      </c>
      <c r="C13" s="114" t="s">
        <v>692</v>
      </c>
      <c r="D13" s="114" t="s">
        <v>491</v>
      </c>
      <c r="E13" s="114" t="s">
        <v>41</v>
      </c>
      <c r="F13" s="210" t="s">
        <v>223</v>
      </c>
      <c r="G13" s="114" t="s">
        <v>37</v>
      </c>
      <c r="H13" s="114" t="s">
        <v>38</v>
      </c>
      <c r="I13" s="114" t="s">
        <v>224</v>
      </c>
      <c r="J13" s="114">
        <v>2</v>
      </c>
      <c r="K13" s="114">
        <v>3</v>
      </c>
      <c r="L13" s="114">
        <v>3</v>
      </c>
      <c r="M13" s="114">
        <v>4</v>
      </c>
      <c r="N13" s="114">
        <v>4</v>
      </c>
      <c r="O13" s="114">
        <v>5</v>
      </c>
      <c r="P13" s="6">
        <v>5</v>
      </c>
    </row>
    <row r="14" spans="1:16" s="29" customFormat="1" ht="104.25" customHeight="1" thickBot="1">
      <c r="A14" s="277"/>
      <c r="B14" s="213" t="s">
        <v>225</v>
      </c>
      <c r="C14" s="117" t="s">
        <v>456</v>
      </c>
      <c r="D14" s="117" t="s">
        <v>487</v>
      </c>
      <c r="E14" s="117" t="s">
        <v>39</v>
      </c>
      <c r="F14" s="213" t="s">
        <v>465</v>
      </c>
      <c r="G14" s="117" t="s">
        <v>37</v>
      </c>
      <c r="H14" s="117" t="s">
        <v>38</v>
      </c>
      <c r="I14" s="69" t="s">
        <v>226</v>
      </c>
      <c r="J14" s="117">
        <v>1</v>
      </c>
      <c r="K14" s="117">
        <v>1</v>
      </c>
      <c r="L14" s="117">
        <v>1</v>
      </c>
      <c r="M14" s="117">
        <v>1</v>
      </c>
      <c r="N14" s="117">
        <v>1</v>
      </c>
      <c r="O14" s="117">
        <v>1</v>
      </c>
      <c r="P14" s="16">
        <v>1</v>
      </c>
    </row>
    <row r="15" spans="1:16" s="29" customFormat="1" ht="108" customHeight="1">
      <c r="A15" s="233" t="s">
        <v>227</v>
      </c>
      <c r="B15" s="293" t="s">
        <v>228</v>
      </c>
      <c r="C15" s="294" t="s">
        <v>457</v>
      </c>
      <c r="D15" s="307" t="s">
        <v>491</v>
      </c>
      <c r="E15" s="114" t="s">
        <v>39</v>
      </c>
      <c r="F15" s="210" t="s">
        <v>229</v>
      </c>
      <c r="G15" s="114" t="s">
        <v>37</v>
      </c>
      <c r="H15" s="114" t="s">
        <v>38</v>
      </c>
      <c r="I15" s="114" t="s">
        <v>230</v>
      </c>
      <c r="J15" s="114">
        <v>1</v>
      </c>
      <c r="K15" s="114">
        <v>1</v>
      </c>
      <c r="L15" s="114">
        <v>1</v>
      </c>
      <c r="M15" s="114">
        <v>1</v>
      </c>
      <c r="N15" s="114">
        <v>1</v>
      </c>
      <c r="O15" s="114">
        <v>1</v>
      </c>
      <c r="P15" s="6">
        <v>1</v>
      </c>
    </row>
    <row r="16" spans="1:16" s="29" customFormat="1" ht="106.5" customHeight="1">
      <c r="A16" s="235"/>
      <c r="B16" s="286"/>
      <c r="C16" s="288"/>
      <c r="D16" s="309"/>
      <c r="E16" s="115" t="s">
        <v>41</v>
      </c>
      <c r="F16" s="211" t="s">
        <v>231</v>
      </c>
      <c r="G16" s="115" t="s">
        <v>37</v>
      </c>
      <c r="H16" s="115" t="s">
        <v>38</v>
      </c>
      <c r="I16" s="115" t="s">
        <v>232</v>
      </c>
      <c r="J16" s="32">
        <v>1</v>
      </c>
      <c r="K16" s="32">
        <v>1</v>
      </c>
      <c r="L16" s="32">
        <v>1</v>
      </c>
      <c r="M16" s="32">
        <v>1</v>
      </c>
      <c r="N16" s="32">
        <v>1</v>
      </c>
      <c r="O16" s="32">
        <v>1</v>
      </c>
      <c r="P16" s="33">
        <v>1</v>
      </c>
    </row>
    <row r="17" spans="1:16" s="29" customFormat="1" ht="93.75" customHeight="1">
      <c r="A17" s="235"/>
      <c r="B17" s="211" t="s">
        <v>351</v>
      </c>
      <c r="C17" s="115" t="s">
        <v>458</v>
      </c>
      <c r="D17" s="115" t="s">
        <v>488</v>
      </c>
      <c r="E17" s="115" t="s">
        <v>39</v>
      </c>
      <c r="F17" s="207" t="s">
        <v>233</v>
      </c>
      <c r="G17" s="119" t="s">
        <v>37</v>
      </c>
      <c r="H17" s="119" t="s">
        <v>38</v>
      </c>
      <c r="I17" s="119" t="s">
        <v>234</v>
      </c>
      <c r="J17" s="119">
        <v>15</v>
      </c>
      <c r="K17" s="119">
        <v>15</v>
      </c>
      <c r="L17" s="119">
        <v>15</v>
      </c>
      <c r="M17" s="119">
        <v>15</v>
      </c>
      <c r="N17" s="119">
        <v>15</v>
      </c>
      <c r="O17" s="119">
        <v>15</v>
      </c>
      <c r="P17" s="60">
        <v>15</v>
      </c>
    </row>
    <row r="18" spans="1:16" s="29" customFormat="1" ht="118.5" customHeight="1" thickBot="1">
      <c r="A18" s="277"/>
      <c r="B18" s="213" t="s">
        <v>235</v>
      </c>
      <c r="C18" s="117" t="s">
        <v>459</v>
      </c>
      <c r="D18" s="117" t="s">
        <v>488</v>
      </c>
      <c r="E18" s="117" t="s">
        <v>39</v>
      </c>
      <c r="F18" s="213" t="s">
        <v>464</v>
      </c>
      <c r="G18" s="117" t="s">
        <v>38</v>
      </c>
      <c r="H18" s="117" t="s">
        <v>38</v>
      </c>
      <c r="I18" s="117" t="s">
        <v>236</v>
      </c>
      <c r="J18" s="117">
        <v>1</v>
      </c>
      <c r="K18" s="117">
        <v>1</v>
      </c>
      <c r="L18" s="117">
        <v>1</v>
      </c>
      <c r="M18" s="117">
        <v>1</v>
      </c>
      <c r="N18" s="117">
        <v>1</v>
      </c>
      <c r="O18" s="117">
        <v>1</v>
      </c>
      <c r="P18" s="16">
        <v>1</v>
      </c>
    </row>
    <row r="19" spans="1:16" s="29" customFormat="1" ht="110.1" customHeight="1">
      <c r="A19" s="233" t="s">
        <v>237</v>
      </c>
      <c r="B19" s="210" t="s">
        <v>238</v>
      </c>
      <c r="C19" s="114" t="s">
        <v>460</v>
      </c>
      <c r="D19" s="114" t="s">
        <v>491</v>
      </c>
      <c r="E19" s="114" t="s">
        <v>41</v>
      </c>
      <c r="F19" s="210" t="s">
        <v>239</v>
      </c>
      <c r="G19" s="114" t="s">
        <v>37</v>
      </c>
      <c r="H19" s="114" t="s">
        <v>38</v>
      </c>
      <c r="I19" s="114" t="s">
        <v>240</v>
      </c>
      <c r="J19" s="114">
        <v>3</v>
      </c>
      <c r="K19" s="114">
        <v>3</v>
      </c>
      <c r="L19" s="114">
        <v>4</v>
      </c>
      <c r="M19" s="114">
        <v>4</v>
      </c>
      <c r="N19" s="114">
        <v>4</v>
      </c>
      <c r="O19" s="114">
        <v>4</v>
      </c>
      <c r="P19" s="6">
        <v>4</v>
      </c>
    </row>
    <row r="20" spans="1:16" s="29" customFormat="1" ht="104.25" customHeight="1">
      <c r="A20" s="235"/>
      <c r="B20" s="328" t="s">
        <v>713</v>
      </c>
      <c r="C20" s="330" t="s">
        <v>457</v>
      </c>
      <c r="D20" s="289" t="s">
        <v>491</v>
      </c>
      <c r="E20" s="115" t="s">
        <v>39</v>
      </c>
      <c r="F20" s="211" t="s">
        <v>710</v>
      </c>
      <c r="G20" s="115" t="s">
        <v>37</v>
      </c>
      <c r="H20" s="115" t="s">
        <v>38</v>
      </c>
      <c r="I20" s="115" t="s">
        <v>230</v>
      </c>
      <c r="J20" s="115">
        <v>1</v>
      </c>
      <c r="K20" s="115">
        <v>1</v>
      </c>
      <c r="L20" s="115">
        <v>1</v>
      </c>
      <c r="M20" s="115">
        <v>1</v>
      </c>
      <c r="N20" s="115">
        <v>1</v>
      </c>
      <c r="O20" s="115">
        <v>1</v>
      </c>
      <c r="P20" s="7">
        <v>1</v>
      </c>
    </row>
    <row r="21" spans="1:16" s="29" customFormat="1" ht="90.95" customHeight="1" thickBot="1">
      <c r="A21" s="277"/>
      <c r="B21" s="357"/>
      <c r="C21" s="358"/>
      <c r="D21" s="292"/>
      <c r="E21" s="121" t="s">
        <v>41</v>
      </c>
      <c r="F21" s="222" t="s">
        <v>241</v>
      </c>
      <c r="G21" s="121" t="s">
        <v>37</v>
      </c>
      <c r="H21" s="121" t="s">
        <v>144</v>
      </c>
      <c r="I21" s="121" t="s">
        <v>242</v>
      </c>
      <c r="J21" s="43">
        <v>0.8</v>
      </c>
      <c r="K21" s="70">
        <v>0.8</v>
      </c>
      <c r="L21" s="70">
        <v>0.9</v>
      </c>
      <c r="M21" s="70">
        <v>0.9</v>
      </c>
      <c r="N21" s="70">
        <v>0.9</v>
      </c>
      <c r="O21" s="70">
        <v>1</v>
      </c>
      <c r="P21" s="71">
        <v>1</v>
      </c>
    </row>
    <row r="22" spans="1:16" s="29" customFormat="1" ht="64.5" customHeight="1">
      <c r="A22" s="233" t="s">
        <v>243</v>
      </c>
      <c r="B22" s="327" t="s">
        <v>244</v>
      </c>
      <c r="C22" s="118" t="s">
        <v>461</v>
      </c>
      <c r="D22" s="354" t="s">
        <v>491</v>
      </c>
      <c r="E22" s="118" t="s">
        <v>39</v>
      </c>
      <c r="F22" s="204" t="s">
        <v>651</v>
      </c>
      <c r="G22" s="118" t="s">
        <v>38</v>
      </c>
      <c r="H22" s="118" t="s">
        <v>38</v>
      </c>
      <c r="I22" s="118" t="s">
        <v>245</v>
      </c>
      <c r="J22" s="118">
        <v>1</v>
      </c>
      <c r="K22" s="118">
        <v>0</v>
      </c>
      <c r="L22" s="118">
        <v>1</v>
      </c>
      <c r="M22" s="118">
        <v>0</v>
      </c>
      <c r="N22" s="118">
        <v>1</v>
      </c>
      <c r="O22" s="118">
        <v>0</v>
      </c>
      <c r="P22" s="18">
        <v>1</v>
      </c>
    </row>
    <row r="23" spans="1:16" s="29" customFormat="1" ht="71.25" customHeight="1">
      <c r="A23" s="235"/>
      <c r="B23" s="328"/>
      <c r="C23" s="119" t="s">
        <v>460</v>
      </c>
      <c r="D23" s="355"/>
      <c r="E23" s="119" t="s">
        <v>41</v>
      </c>
      <c r="F23" s="207" t="s">
        <v>246</v>
      </c>
      <c r="G23" s="119" t="s">
        <v>38</v>
      </c>
      <c r="H23" s="119" t="s">
        <v>144</v>
      </c>
      <c r="I23" s="119" t="s">
        <v>247</v>
      </c>
      <c r="J23" s="119">
        <v>0</v>
      </c>
      <c r="K23" s="45">
        <v>0.5</v>
      </c>
      <c r="L23" s="45">
        <v>1</v>
      </c>
      <c r="M23" s="45">
        <v>0.5</v>
      </c>
      <c r="N23" s="58">
        <v>1</v>
      </c>
      <c r="O23" s="58">
        <v>0.5</v>
      </c>
      <c r="P23" s="59">
        <v>1</v>
      </c>
    </row>
    <row r="24" spans="1:16" s="29" customFormat="1" ht="37.5" customHeight="1">
      <c r="A24" s="235"/>
      <c r="B24" s="328"/>
      <c r="C24" s="119" t="s">
        <v>248</v>
      </c>
      <c r="D24" s="355"/>
      <c r="E24" s="119" t="s">
        <v>41</v>
      </c>
      <c r="F24" s="207" t="s">
        <v>249</v>
      </c>
      <c r="G24" s="119" t="s">
        <v>37</v>
      </c>
      <c r="H24" s="119" t="s">
        <v>38</v>
      </c>
      <c r="I24" s="119" t="s">
        <v>250</v>
      </c>
      <c r="J24" s="72">
        <v>4750</v>
      </c>
      <c r="K24" s="72">
        <v>5000</v>
      </c>
      <c r="L24" s="72">
        <v>5250</v>
      </c>
      <c r="M24" s="72">
        <v>5500</v>
      </c>
      <c r="N24" s="73">
        <v>5750</v>
      </c>
      <c r="O24" s="73">
        <v>6000</v>
      </c>
      <c r="P24" s="74">
        <v>6250</v>
      </c>
    </row>
    <row r="25" spans="1:16" s="29" customFormat="1" ht="35.25" customHeight="1">
      <c r="A25" s="235"/>
      <c r="B25" s="328"/>
      <c r="C25" s="119" t="s">
        <v>248</v>
      </c>
      <c r="D25" s="355"/>
      <c r="E25" s="119" t="s">
        <v>41</v>
      </c>
      <c r="F25" s="207" t="s">
        <v>251</v>
      </c>
      <c r="G25" s="119" t="s">
        <v>37</v>
      </c>
      <c r="H25" s="119" t="s">
        <v>38</v>
      </c>
      <c r="I25" s="119" t="s">
        <v>252</v>
      </c>
      <c r="J25" s="72">
        <v>5000</v>
      </c>
      <c r="K25" s="72">
        <v>5100</v>
      </c>
      <c r="L25" s="72">
        <v>5200</v>
      </c>
      <c r="M25" s="72">
        <v>5300</v>
      </c>
      <c r="N25" s="73">
        <v>5400</v>
      </c>
      <c r="O25" s="73">
        <v>5500</v>
      </c>
      <c r="P25" s="74">
        <v>5600</v>
      </c>
    </row>
    <row r="26" spans="1:16" s="29" customFormat="1" ht="45" customHeight="1">
      <c r="A26" s="235"/>
      <c r="B26" s="328"/>
      <c r="C26" s="119" t="s">
        <v>248</v>
      </c>
      <c r="D26" s="355"/>
      <c r="E26" s="119" t="s">
        <v>41</v>
      </c>
      <c r="F26" s="207" t="s">
        <v>253</v>
      </c>
      <c r="G26" s="119" t="s">
        <v>37</v>
      </c>
      <c r="H26" s="119" t="s">
        <v>38</v>
      </c>
      <c r="I26" s="119" t="s">
        <v>254</v>
      </c>
      <c r="J26" s="72">
        <v>1100</v>
      </c>
      <c r="K26" s="72">
        <v>1200</v>
      </c>
      <c r="L26" s="72">
        <v>1300</v>
      </c>
      <c r="M26" s="72">
        <v>1400</v>
      </c>
      <c r="N26" s="73">
        <v>1500</v>
      </c>
      <c r="O26" s="73">
        <v>1600</v>
      </c>
      <c r="P26" s="74">
        <v>1700</v>
      </c>
    </row>
    <row r="27" spans="1:16" s="29" customFormat="1" ht="30.75" customHeight="1">
      <c r="A27" s="235"/>
      <c r="B27" s="328"/>
      <c r="C27" s="119" t="s">
        <v>248</v>
      </c>
      <c r="D27" s="355"/>
      <c r="E27" s="119" t="s">
        <v>41</v>
      </c>
      <c r="F27" s="207" t="s">
        <v>255</v>
      </c>
      <c r="G27" s="119" t="s">
        <v>38</v>
      </c>
      <c r="H27" s="119" t="s">
        <v>38</v>
      </c>
      <c r="I27" s="119" t="s">
        <v>256</v>
      </c>
      <c r="J27" s="72">
        <v>45</v>
      </c>
      <c r="K27" s="72">
        <v>50</v>
      </c>
      <c r="L27" s="72">
        <v>55</v>
      </c>
      <c r="M27" s="72">
        <v>60</v>
      </c>
      <c r="N27" s="73">
        <v>65</v>
      </c>
      <c r="O27" s="73">
        <v>70</v>
      </c>
      <c r="P27" s="74">
        <v>75</v>
      </c>
    </row>
    <row r="28" spans="1:16" s="29" customFormat="1" ht="58.5" customHeight="1">
      <c r="A28" s="235"/>
      <c r="B28" s="328"/>
      <c r="C28" s="119" t="s">
        <v>248</v>
      </c>
      <c r="D28" s="355"/>
      <c r="E28" s="119" t="s">
        <v>41</v>
      </c>
      <c r="F28" s="207" t="s">
        <v>409</v>
      </c>
      <c r="G28" s="119" t="s">
        <v>38</v>
      </c>
      <c r="H28" s="119" t="s">
        <v>38</v>
      </c>
      <c r="I28" s="58" t="s">
        <v>410</v>
      </c>
      <c r="J28" s="45">
        <v>0.45</v>
      </c>
      <c r="K28" s="45">
        <v>0.5</v>
      </c>
      <c r="L28" s="45">
        <v>0.55000000000000004</v>
      </c>
      <c r="M28" s="45">
        <v>0.6</v>
      </c>
      <c r="N28" s="45">
        <v>0.6</v>
      </c>
      <c r="O28" s="45">
        <v>0.6</v>
      </c>
      <c r="P28" s="46">
        <v>0.6</v>
      </c>
    </row>
    <row r="29" spans="1:16" s="29" customFormat="1" ht="55.5" customHeight="1">
      <c r="A29" s="235"/>
      <c r="B29" s="328"/>
      <c r="C29" s="119" t="s">
        <v>248</v>
      </c>
      <c r="D29" s="355"/>
      <c r="E29" s="119" t="s">
        <v>41</v>
      </c>
      <c r="F29" s="207" t="s">
        <v>257</v>
      </c>
      <c r="G29" s="119" t="s">
        <v>38</v>
      </c>
      <c r="H29" s="119" t="s">
        <v>38</v>
      </c>
      <c r="I29" s="58" t="s">
        <v>258</v>
      </c>
      <c r="J29" s="45">
        <v>0.45</v>
      </c>
      <c r="K29" s="45">
        <v>0.5</v>
      </c>
      <c r="L29" s="45">
        <v>0.55000000000000004</v>
      </c>
      <c r="M29" s="45">
        <v>0.6</v>
      </c>
      <c r="N29" s="45">
        <v>0.6</v>
      </c>
      <c r="O29" s="45">
        <v>0.6</v>
      </c>
      <c r="P29" s="46">
        <v>0.6</v>
      </c>
    </row>
    <row r="30" spans="1:16" s="29" customFormat="1" ht="84" customHeight="1">
      <c r="A30" s="235"/>
      <c r="B30" s="328"/>
      <c r="C30" s="119" t="s">
        <v>248</v>
      </c>
      <c r="D30" s="356"/>
      <c r="E30" s="119" t="s">
        <v>41</v>
      </c>
      <c r="F30" s="207" t="s">
        <v>259</v>
      </c>
      <c r="G30" s="119" t="s">
        <v>38</v>
      </c>
      <c r="H30" s="119" t="s">
        <v>144</v>
      </c>
      <c r="I30" s="119" t="s">
        <v>260</v>
      </c>
      <c r="J30" s="45">
        <v>0.1</v>
      </c>
      <c r="K30" s="45">
        <v>0.2</v>
      </c>
      <c r="L30" s="45">
        <v>0.3</v>
      </c>
      <c r="M30" s="45">
        <v>0.4</v>
      </c>
      <c r="N30" s="45">
        <v>0.5</v>
      </c>
      <c r="O30" s="45">
        <v>0.6</v>
      </c>
      <c r="P30" s="46">
        <v>0.7</v>
      </c>
    </row>
    <row r="31" spans="1:16" s="29" customFormat="1" ht="93" customHeight="1">
      <c r="A31" s="235"/>
      <c r="B31" s="328" t="s">
        <v>625</v>
      </c>
      <c r="C31" s="231" t="s">
        <v>711</v>
      </c>
      <c r="D31" s="342" t="s">
        <v>487</v>
      </c>
      <c r="E31" s="119" t="s">
        <v>39</v>
      </c>
      <c r="F31" s="207" t="s">
        <v>261</v>
      </c>
      <c r="G31" s="119" t="s">
        <v>38</v>
      </c>
      <c r="H31" s="119" t="s">
        <v>38</v>
      </c>
      <c r="I31" s="119" t="s">
        <v>262</v>
      </c>
      <c r="J31" s="119">
        <v>1</v>
      </c>
      <c r="K31" s="119">
        <v>0</v>
      </c>
      <c r="L31" s="119">
        <v>0</v>
      </c>
      <c r="M31" s="119">
        <v>0</v>
      </c>
      <c r="N31" s="119">
        <v>0</v>
      </c>
      <c r="O31" s="119">
        <v>0</v>
      </c>
      <c r="P31" s="60">
        <v>0</v>
      </c>
    </row>
    <row r="32" spans="1:16" s="29" customFormat="1" ht="97.5" customHeight="1">
      <c r="A32" s="235"/>
      <c r="B32" s="328"/>
      <c r="C32" s="231" t="s">
        <v>712</v>
      </c>
      <c r="D32" s="356"/>
      <c r="E32" s="119" t="s">
        <v>39</v>
      </c>
      <c r="F32" s="207" t="s">
        <v>263</v>
      </c>
      <c r="G32" s="119" t="s">
        <v>37</v>
      </c>
      <c r="H32" s="119" t="s">
        <v>144</v>
      </c>
      <c r="I32" s="119" t="s">
        <v>264</v>
      </c>
      <c r="J32" s="119">
        <v>0</v>
      </c>
      <c r="K32" s="45">
        <v>1</v>
      </c>
      <c r="L32" s="45">
        <v>1</v>
      </c>
      <c r="M32" s="45">
        <v>1</v>
      </c>
      <c r="N32" s="45">
        <v>1</v>
      </c>
      <c r="O32" s="45">
        <v>1</v>
      </c>
      <c r="P32" s="46">
        <v>1</v>
      </c>
    </row>
    <row r="33" spans="1:16" s="29" customFormat="1" ht="84" customHeight="1" thickBot="1">
      <c r="A33" s="277"/>
      <c r="B33" s="222" t="s">
        <v>265</v>
      </c>
      <c r="C33" s="121" t="s">
        <v>700</v>
      </c>
      <c r="D33" s="121" t="s">
        <v>487</v>
      </c>
      <c r="E33" s="121" t="s">
        <v>41</v>
      </c>
      <c r="F33" s="222" t="s">
        <v>462</v>
      </c>
      <c r="G33" s="121" t="s">
        <v>37</v>
      </c>
      <c r="H33" s="121" t="s">
        <v>38</v>
      </c>
      <c r="I33" s="121" t="s">
        <v>266</v>
      </c>
      <c r="J33" s="121">
        <v>3</v>
      </c>
      <c r="K33" s="121">
        <v>3</v>
      </c>
      <c r="L33" s="121">
        <v>3</v>
      </c>
      <c r="M33" s="121">
        <v>4</v>
      </c>
      <c r="N33" s="121">
        <v>4</v>
      </c>
      <c r="O33" s="121">
        <v>4</v>
      </c>
      <c r="P33" s="17">
        <v>4</v>
      </c>
    </row>
    <row r="34" spans="1:16" ht="8.25" customHeight="1">
      <c r="A34" s="139"/>
      <c r="B34" s="140"/>
      <c r="C34" s="140"/>
      <c r="D34" s="140"/>
      <c r="E34" s="140"/>
      <c r="F34" s="140"/>
      <c r="G34" s="140"/>
      <c r="H34" s="140"/>
      <c r="I34" s="140"/>
      <c r="J34" s="140"/>
      <c r="K34" s="140"/>
      <c r="L34" s="140"/>
      <c r="M34" s="140"/>
      <c r="N34" s="140"/>
      <c r="O34" s="140"/>
      <c r="P34" s="141"/>
    </row>
    <row r="35" spans="1:16" ht="11.25" customHeight="1">
      <c r="A35" s="359"/>
      <c r="B35" s="360"/>
      <c r="C35" s="360"/>
      <c r="D35" s="360"/>
      <c r="E35" s="360"/>
      <c r="F35" s="360"/>
      <c r="G35" s="360"/>
      <c r="H35" s="360"/>
      <c r="I35" s="360"/>
      <c r="J35" s="360"/>
      <c r="K35" s="360"/>
      <c r="L35" s="360"/>
      <c r="M35" s="360"/>
      <c r="N35" s="360"/>
      <c r="O35" s="360"/>
      <c r="P35" s="361"/>
    </row>
  </sheetData>
  <sheetProtection algorithmName="SHA-512" hashValue="3zgj/xXiGZcHc/DMY4pn38cdQN9UtgfKuuQavkK7hDqSu0ejJtdrClJt73YP3dly3QvPPlC3dy47/N3fK60LHw==" saltValue="KFdcNBycGCROHnd+tw1xxQ==" spinCount="100000" sheet="1" objects="1" scenarios="1"/>
  <mergeCells count="35">
    <mergeCell ref="A35:P35"/>
    <mergeCell ref="F9:F10"/>
    <mergeCell ref="G9:G10"/>
    <mergeCell ref="H9:H10"/>
    <mergeCell ref="I9:I10"/>
    <mergeCell ref="A11:A12"/>
    <mergeCell ref="A15:A18"/>
    <mergeCell ref="B15:B16"/>
    <mergeCell ref="C15:C16"/>
    <mergeCell ref="A22:A33"/>
    <mergeCell ref="A1:P1"/>
    <mergeCell ref="A2:P2"/>
    <mergeCell ref="G7:P7"/>
    <mergeCell ref="B9:B10"/>
    <mergeCell ref="A19:A21"/>
    <mergeCell ref="B20:B21"/>
    <mergeCell ref="C20:C21"/>
    <mergeCell ref="A13:A14"/>
    <mergeCell ref="A9:A10"/>
    <mergeCell ref="J9:P9"/>
    <mergeCell ref="C9:C10"/>
    <mergeCell ref="D9:D10"/>
    <mergeCell ref="E9:E10"/>
    <mergeCell ref="D20:D21"/>
    <mergeCell ref="E4:H4"/>
    <mergeCell ref="A5:P5"/>
    <mergeCell ref="C7:F7"/>
    <mergeCell ref="C4:D4"/>
    <mergeCell ref="J4:P4"/>
    <mergeCell ref="B22:B30"/>
    <mergeCell ref="B31:B32"/>
    <mergeCell ref="D15:D16"/>
    <mergeCell ref="D22:D30"/>
    <mergeCell ref="D31:D32"/>
    <mergeCell ref="C6:P6"/>
  </mergeCells>
  <printOptions horizontalCentered="1"/>
  <pageMargins left="0.39370078740157483" right="0.39370078740157483" top="0.78740157480314965" bottom="0.59055118110236227" header="0" footer="0"/>
  <pageSetup paperSize="9" scale="60" orientation="landscape" horizontalDpi="1200" verticalDpi="1200" r:id="rId1"/>
  <rowBreaks count="2" manualBreakCount="2">
    <brk id="14" max="16383" man="1"/>
    <brk id="21"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E4:H4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'\Users\macbook\Desktop\1. UTS\6. SIG\Users\macbook\Documents\D:\Users\macbook\Downloads\[Plan de Inversión PEDI 2021-2027 v_Oct 30 (versión 1) .xlsx]Hoja2'!#REF!</xm:f>
          </x14:formula1>
          <xm:sqref>E11:E33 G11:G33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80" zoomScaleSheetLayoutView="100" zoomScalePageLayoutView="80" workbookViewId="0">
      <selection activeCell="A2" sqref="A2:P2"/>
    </sheetView>
  </sheetViews>
  <sheetFormatPr baseColWidth="10" defaultColWidth="11" defaultRowHeight="15.75"/>
  <cols>
    <col min="1" max="1" width="19.125" customWidth="1"/>
    <col min="2" max="2" width="31.125" customWidth="1"/>
    <col min="3" max="3" width="16.25" customWidth="1"/>
    <col min="4" max="4" width="10.125" customWidth="1"/>
    <col min="5" max="5" width="10.75" customWidth="1"/>
    <col min="6" max="6" width="27.875" customWidth="1"/>
    <col min="7" max="7" width="12.75" customWidth="1"/>
    <col min="8" max="8" width="18.875" customWidth="1"/>
    <col min="9" max="9" width="28.375" style="90" customWidth="1"/>
    <col min="10" max="16" width="5.5" customWidth="1"/>
    <col min="17" max="17" width="13.375" customWidth="1"/>
  </cols>
  <sheetData>
    <row r="1" spans="1:16" ht="6.95" customHeight="1">
      <c r="A1" s="267"/>
      <c r="B1" s="267"/>
      <c r="C1" s="267"/>
      <c r="D1" s="267"/>
      <c r="E1" s="267"/>
      <c r="F1" s="267"/>
      <c r="G1" s="267"/>
      <c r="H1" s="267"/>
      <c r="I1" s="267"/>
      <c r="J1" s="267"/>
      <c r="K1" s="267"/>
      <c r="L1" s="267"/>
      <c r="M1" s="267"/>
      <c r="N1" s="267"/>
      <c r="O1" s="267"/>
      <c r="P1" s="267"/>
    </row>
    <row r="2" spans="1:16" ht="32.1" customHeight="1">
      <c r="A2" s="268" t="s">
        <v>0</v>
      </c>
      <c r="B2" s="268"/>
      <c r="C2" s="268"/>
      <c r="D2" s="268"/>
      <c r="E2" s="268"/>
      <c r="F2" s="268"/>
      <c r="G2" s="268"/>
      <c r="H2" s="268"/>
      <c r="I2" s="268"/>
      <c r="J2" s="268"/>
      <c r="K2" s="268"/>
      <c r="L2" s="268"/>
      <c r="M2" s="268"/>
      <c r="N2" s="268"/>
      <c r="O2" s="268"/>
      <c r="P2" s="268"/>
    </row>
    <row r="3" spans="1:16" ht="3.95" customHeight="1"/>
    <row r="4" spans="1:16" ht="42" customHeight="1">
      <c r="A4" s="1" t="s">
        <v>1</v>
      </c>
      <c r="B4" s="2" t="s">
        <v>212</v>
      </c>
      <c r="C4" s="269" t="s">
        <v>69</v>
      </c>
      <c r="D4" s="269"/>
      <c r="E4" s="321" t="s">
        <v>267</v>
      </c>
      <c r="F4" s="321"/>
      <c r="G4" s="321"/>
      <c r="H4" s="269" t="s">
        <v>5</v>
      </c>
      <c r="I4" s="269"/>
      <c r="J4" s="273" t="s">
        <v>544</v>
      </c>
      <c r="K4" s="273"/>
      <c r="L4" s="273"/>
      <c r="M4" s="273"/>
      <c r="N4" s="273"/>
      <c r="O4" s="273"/>
      <c r="P4" s="297"/>
    </row>
    <row r="5" spans="1:16" ht="11.25" customHeight="1">
      <c r="A5" s="265"/>
      <c r="B5" s="265"/>
      <c r="C5" s="265"/>
      <c r="D5" s="265"/>
      <c r="E5" s="265"/>
      <c r="F5" s="265"/>
      <c r="G5" s="265"/>
      <c r="H5" s="265"/>
      <c r="I5" s="265"/>
      <c r="J5" s="265"/>
      <c r="K5" s="265"/>
      <c r="L5" s="265"/>
      <c r="M5" s="265"/>
      <c r="N5" s="265"/>
      <c r="O5" s="265"/>
      <c r="P5" s="266"/>
    </row>
    <row r="6" spans="1:16" ht="65.25" customHeight="1">
      <c r="A6" s="3" t="s">
        <v>6</v>
      </c>
      <c r="B6" s="4" t="s">
        <v>214</v>
      </c>
      <c r="C6" s="257"/>
      <c r="D6" s="257"/>
      <c r="E6" s="257"/>
      <c r="F6" s="257"/>
      <c r="G6" s="257"/>
      <c r="H6" s="257"/>
      <c r="I6" s="257"/>
      <c r="J6" s="257"/>
      <c r="K6" s="257"/>
      <c r="L6" s="257"/>
      <c r="M6" s="257"/>
      <c r="N6" s="257"/>
      <c r="O6" s="257"/>
      <c r="P6" s="257"/>
    </row>
    <row r="7" spans="1:16" ht="65.25" customHeight="1">
      <c r="A7" s="3" t="s">
        <v>17</v>
      </c>
      <c r="B7" s="4" t="s">
        <v>215</v>
      </c>
      <c r="C7" s="257" t="s">
        <v>216</v>
      </c>
      <c r="D7" s="257"/>
      <c r="E7" s="257"/>
      <c r="F7" s="257"/>
      <c r="G7" s="343"/>
      <c r="H7" s="271"/>
      <c r="I7" s="271"/>
      <c r="J7" s="271"/>
      <c r="K7" s="271"/>
      <c r="L7" s="271"/>
      <c r="M7" s="271"/>
      <c r="N7" s="271"/>
      <c r="O7" s="271"/>
      <c r="P7" s="272"/>
    </row>
    <row r="8" spans="1:16" ht="15.95" customHeight="1"/>
    <row r="9" spans="1:16" ht="22.5" customHeight="1">
      <c r="A9" s="345" t="s">
        <v>26</v>
      </c>
      <c r="B9" s="252" t="s">
        <v>27</v>
      </c>
      <c r="C9" s="252" t="s">
        <v>28</v>
      </c>
      <c r="D9" s="252" t="s">
        <v>29</v>
      </c>
      <c r="E9" s="252" t="s">
        <v>30</v>
      </c>
      <c r="F9" s="252" t="s">
        <v>31</v>
      </c>
      <c r="G9" s="252" t="s">
        <v>32</v>
      </c>
      <c r="H9" s="252" t="s">
        <v>426</v>
      </c>
      <c r="I9" s="252" t="s">
        <v>33</v>
      </c>
      <c r="J9" s="362" t="s">
        <v>34</v>
      </c>
      <c r="K9" s="363"/>
      <c r="L9" s="363"/>
      <c r="M9" s="363"/>
      <c r="N9" s="363"/>
      <c r="O9" s="363"/>
      <c r="P9" s="364"/>
    </row>
    <row r="10" spans="1:16" ht="22.5" customHeight="1" thickBot="1">
      <c r="A10" s="365"/>
      <c r="B10" s="248"/>
      <c r="C10" s="248"/>
      <c r="D10" s="248"/>
      <c r="E10" s="248"/>
      <c r="F10" s="248"/>
      <c r="G10" s="248"/>
      <c r="H10" s="248"/>
      <c r="I10" s="248"/>
      <c r="J10" s="5">
        <v>2021</v>
      </c>
      <c r="K10" s="5">
        <v>2022</v>
      </c>
      <c r="L10" s="5">
        <v>2023</v>
      </c>
      <c r="M10" s="5">
        <v>2024</v>
      </c>
      <c r="N10" s="5">
        <v>2025</v>
      </c>
      <c r="O10" s="5">
        <v>2026</v>
      </c>
      <c r="P10" s="5">
        <v>2027</v>
      </c>
    </row>
    <row r="11" spans="1:16" s="29" customFormat="1" ht="118.5" customHeight="1">
      <c r="A11" s="300" t="s">
        <v>268</v>
      </c>
      <c r="B11" s="293" t="s">
        <v>269</v>
      </c>
      <c r="C11" s="294" t="s">
        <v>270</v>
      </c>
      <c r="D11" s="307" t="s">
        <v>506</v>
      </c>
      <c r="E11" s="114" t="s">
        <v>39</v>
      </c>
      <c r="F11" s="223" t="s">
        <v>467</v>
      </c>
      <c r="G11" s="35" t="s">
        <v>38</v>
      </c>
      <c r="H11" s="118" t="s">
        <v>38</v>
      </c>
      <c r="I11" s="35">
        <v>0</v>
      </c>
      <c r="J11" s="114">
        <v>1</v>
      </c>
      <c r="K11" s="114">
        <v>0</v>
      </c>
      <c r="L11" s="114">
        <v>0</v>
      </c>
      <c r="M11" s="114">
        <v>0</v>
      </c>
      <c r="N11" s="114">
        <v>0</v>
      </c>
      <c r="O11" s="114">
        <v>0</v>
      </c>
      <c r="P11" s="6">
        <v>0</v>
      </c>
    </row>
    <row r="12" spans="1:16" s="29" customFormat="1" ht="123.75" customHeight="1">
      <c r="A12" s="302"/>
      <c r="B12" s="286"/>
      <c r="C12" s="288"/>
      <c r="D12" s="309"/>
      <c r="E12" s="112" t="s">
        <v>41</v>
      </c>
      <c r="F12" s="224" t="s">
        <v>652</v>
      </c>
      <c r="G12" s="119" t="s">
        <v>37</v>
      </c>
      <c r="H12" s="119" t="s">
        <v>144</v>
      </c>
      <c r="I12" s="55" t="s">
        <v>411</v>
      </c>
      <c r="J12" s="119">
        <v>0</v>
      </c>
      <c r="K12" s="45">
        <v>0.3</v>
      </c>
      <c r="L12" s="45">
        <v>0.6</v>
      </c>
      <c r="M12" s="45">
        <v>1</v>
      </c>
      <c r="N12" s="45">
        <v>1</v>
      </c>
      <c r="O12" s="45">
        <v>1</v>
      </c>
      <c r="P12" s="46">
        <v>1</v>
      </c>
    </row>
    <row r="13" spans="1:16" s="29" customFormat="1" ht="124.5" customHeight="1">
      <c r="A13" s="302"/>
      <c r="B13" s="286" t="s">
        <v>271</v>
      </c>
      <c r="C13" s="288" t="s">
        <v>729</v>
      </c>
      <c r="D13" s="289" t="s">
        <v>507</v>
      </c>
      <c r="E13" s="115" t="s">
        <v>39</v>
      </c>
      <c r="F13" s="211" t="s">
        <v>272</v>
      </c>
      <c r="G13" s="115" t="s">
        <v>38</v>
      </c>
      <c r="H13" s="119" t="s">
        <v>38</v>
      </c>
      <c r="I13" s="77" t="s">
        <v>273</v>
      </c>
      <c r="J13" s="115">
        <v>1</v>
      </c>
      <c r="K13" s="115">
        <v>0</v>
      </c>
      <c r="L13" s="115">
        <v>0</v>
      </c>
      <c r="M13" s="115">
        <v>0</v>
      </c>
      <c r="N13" s="115">
        <v>0</v>
      </c>
      <c r="O13" s="115">
        <v>0</v>
      </c>
      <c r="P13" s="7">
        <v>0</v>
      </c>
    </row>
    <row r="14" spans="1:16" s="29" customFormat="1" ht="123" customHeight="1" thickBot="1">
      <c r="A14" s="301"/>
      <c r="B14" s="287"/>
      <c r="C14" s="289"/>
      <c r="D14" s="292"/>
      <c r="E14" s="122" t="s">
        <v>41</v>
      </c>
      <c r="F14" s="195" t="s">
        <v>412</v>
      </c>
      <c r="G14" s="120" t="s">
        <v>38</v>
      </c>
      <c r="H14" s="120" t="s">
        <v>144</v>
      </c>
      <c r="I14" s="91" t="s">
        <v>274</v>
      </c>
      <c r="J14" s="120">
        <v>0</v>
      </c>
      <c r="K14" s="92">
        <v>0.5</v>
      </c>
      <c r="L14" s="92">
        <v>1</v>
      </c>
      <c r="M14" s="92">
        <v>1</v>
      </c>
      <c r="N14" s="92">
        <v>1</v>
      </c>
      <c r="O14" s="92">
        <v>1</v>
      </c>
      <c r="P14" s="93">
        <v>1</v>
      </c>
    </row>
    <row r="15" spans="1:16" s="29" customFormat="1" ht="85.5" customHeight="1">
      <c r="A15" s="300" t="s">
        <v>275</v>
      </c>
      <c r="B15" s="293" t="s">
        <v>626</v>
      </c>
      <c r="C15" s="114" t="s">
        <v>248</v>
      </c>
      <c r="D15" s="307" t="s">
        <v>503</v>
      </c>
      <c r="E15" s="114" t="s">
        <v>41</v>
      </c>
      <c r="F15" s="210" t="s">
        <v>716</v>
      </c>
      <c r="G15" s="114" t="s">
        <v>37</v>
      </c>
      <c r="H15" s="118" t="s">
        <v>38</v>
      </c>
      <c r="I15" s="114" t="s">
        <v>276</v>
      </c>
      <c r="J15" s="11">
        <v>0.04</v>
      </c>
      <c r="K15" s="75">
        <v>4.4999999999999998E-2</v>
      </c>
      <c r="L15" s="11">
        <v>0.05</v>
      </c>
      <c r="M15" s="75">
        <v>5.5E-2</v>
      </c>
      <c r="N15" s="11">
        <v>0.06</v>
      </c>
      <c r="O15" s="75">
        <v>6.5000000000000002E-2</v>
      </c>
      <c r="P15" s="31">
        <v>7.0000000000000007E-2</v>
      </c>
    </row>
    <row r="16" spans="1:16" s="29" customFormat="1" ht="99" customHeight="1">
      <c r="A16" s="302"/>
      <c r="B16" s="286"/>
      <c r="C16" s="115" t="s">
        <v>730</v>
      </c>
      <c r="D16" s="308"/>
      <c r="E16" s="115" t="s">
        <v>41</v>
      </c>
      <c r="F16" s="211" t="s">
        <v>413</v>
      </c>
      <c r="G16" s="115" t="s">
        <v>38</v>
      </c>
      <c r="H16" s="119" t="s">
        <v>38</v>
      </c>
      <c r="I16" s="115" t="s">
        <v>414</v>
      </c>
      <c r="J16" s="32">
        <v>0.01</v>
      </c>
      <c r="K16" s="78">
        <v>2.5000000000000001E-2</v>
      </c>
      <c r="L16" s="32">
        <v>0.03</v>
      </c>
      <c r="M16" s="78">
        <v>3.5000000000000003E-2</v>
      </c>
      <c r="N16" s="32">
        <v>0.04</v>
      </c>
      <c r="O16" s="78">
        <v>4.4999999999999998E-2</v>
      </c>
      <c r="P16" s="33">
        <v>0.05</v>
      </c>
    </row>
    <row r="17" spans="1:16" s="29" customFormat="1" ht="100.5" customHeight="1">
      <c r="A17" s="302"/>
      <c r="B17" s="286"/>
      <c r="C17" s="115" t="s">
        <v>277</v>
      </c>
      <c r="D17" s="309"/>
      <c r="E17" s="115" t="s">
        <v>41</v>
      </c>
      <c r="F17" s="207" t="s">
        <v>653</v>
      </c>
      <c r="G17" s="119" t="s">
        <v>37</v>
      </c>
      <c r="H17" s="119" t="s">
        <v>38</v>
      </c>
      <c r="I17" s="55" t="s">
        <v>278</v>
      </c>
      <c r="J17" s="45">
        <v>0.01</v>
      </c>
      <c r="K17" s="45">
        <v>0.02</v>
      </c>
      <c r="L17" s="45">
        <v>0.03</v>
      </c>
      <c r="M17" s="45">
        <v>0.04</v>
      </c>
      <c r="N17" s="45">
        <v>0.05</v>
      </c>
      <c r="O17" s="45">
        <v>0.06</v>
      </c>
      <c r="P17" s="46">
        <v>7.0000000000000007E-2</v>
      </c>
    </row>
    <row r="18" spans="1:16" s="29" customFormat="1" ht="95.25" customHeight="1">
      <c r="A18" s="302"/>
      <c r="B18" s="286" t="s">
        <v>715</v>
      </c>
      <c r="C18" s="115" t="s">
        <v>731</v>
      </c>
      <c r="D18" s="289" t="s">
        <v>493</v>
      </c>
      <c r="E18" s="115" t="s">
        <v>39</v>
      </c>
      <c r="F18" s="211" t="s">
        <v>415</v>
      </c>
      <c r="G18" s="115" t="s">
        <v>38</v>
      </c>
      <c r="H18" s="119" t="s">
        <v>38</v>
      </c>
      <c r="I18" s="396" t="s">
        <v>774</v>
      </c>
      <c r="J18" s="115">
        <v>1</v>
      </c>
      <c r="K18" s="115">
        <v>0</v>
      </c>
      <c r="L18" s="115">
        <v>0</v>
      </c>
      <c r="M18" s="115">
        <v>0</v>
      </c>
      <c r="N18" s="115">
        <v>0</v>
      </c>
      <c r="O18" s="115">
        <v>0</v>
      </c>
      <c r="P18" s="7">
        <v>0</v>
      </c>
    </row>
    <row r="19" spans="1:16" s="29" customFormat="1" ht="87.75" customHeight="1">
      <c r="A19" s="302"/>
      <c r="B19" s="286"/>
      <c r="C19" s="115" t="s">
        <v>466</v>
      </c>
      <c r="D19" s="309"/>
      <c r="E19" s="115" t="s">
        <v>39</v>
      </c>
      <c r="F19" s="211" t="s">
        <v>416</v>
      </c>
      <c r="G19" s="115" t="s">
        <v>38</v>
      </c>
      <c r="H19" s="119" t="s">
        <v>38</v>
      </c>
      <c r="I19" s="115" t="s">
        <v>417</v>
      </c>
      <c r="J19" s="115">
        <v>0</v>
      </c>
      <c r="K19" s="115">
        <v>2</v>
      </c>
      <c r="L19" s="115">
        <v>2</v>
      </c>
      <c r="M19" s="115">
        <v>2</v>
      </c>
      <c r="N19" s="115">
        <v>2</v>
      </c>
      <c r="O19" s="115">
        <v>2</v>
      </c>
      <c r="P19" s="7">
        <v>2</v>
      </c>
    </row>
    <row r="20" spans="1:16" s="29" customFormat="1" ht="72.75" customHeight="1">
      <c r="A20" s="302"/>
      <c r="B20" s="286" t="s">
        <v>714</v>
      </c>
      <c r="C20" s="115" t="s">
        <v>732</v>
      </c>
      <c r="D20" s="289" t="s">
        <v>491</v>
      </c>
      <c r="E20" s="115" t="s">
        <v>39</v>
      </c>
      <c r="F20" s="211" t="s">
        <v>468</v>
      </c>
      <c r="G20" s="115" t="s">
        <v>37</v>
      </c>
      <c r="H20" s="119" t="s">
        <v>38</v>
      </c>
      <c r="I20" s="77" t="s">
        <v>418</v>
      </c>
      <c r="J20" s="115">
        <v>2</v>
      </c>
      <c r="K20" s="115">
        <v>2</v>
      </c>
      <c r="L20" s="115">
        <v>2</v>
      </c>
      <c r="M20" s="115">
        <v>2</v>
      </c>
      <c r="N20" s="115">
        <v>2</v>
      </c>
      <c r="O20" s="115">
        <v>2</v>
      </c>
      <c r="P20" s="7">
        <v>2</v>
      </c>
    </row>
    <row r="21" spans="1:16" s="29" customFormat="1" ht="75.75" customHeight="1" thickBot="1">
      <c r="A21" s="301"/>
      <c r="B21" s="287"/>
      <c r="C21" s="116" t="s">
        <v>279</v>
      </c>
      <c r="D21" s="292"/>
      <c r="E21" s="116" t="s">
        <v>39</v>
      </c>
      <c r="F21" s="225" t="s">
        <v>280</v>
      </c>
      <c r="G21" s="116" t="s">
        <v>38</v>
      </c>
      <c r="H21" s="120" t="s">
        <v>38</v>
      </c>
      <c r="I21" s="76" t="s">
        <v>281</v>
      </c>
      <c r="J21" s="116">
        <v>1</v>
      </c>
      <c r="K21" s="116">
        <v>1</v>
      </c>
      <c r="L21" s="116">
        <v>1</v>
      </c>
      <c r="M21" s="116">
        <v>1</v>
      </c>
      <c r="N21" s="116">
        <v>1</v>
      </c>
      <c r="O21" s="116">
        <v>1</v>
      </c>
      <c r="P21" s="27">
        <v>1</v>
      </c>
    </row>
    <row r="22" spans="1:16" s="29" customFormat="1" ht="74.25" customHeight="1">
      <c r="A22" s="300" t="s">
        <v>282</v>
      </c>
      <c r="B22" s="327" t="s">
        <v>627</v>
      </c>
      <c r="C22" s="329" t="s">
        <v>283</v>
      </c>
      <c r="D22" s="354" t="s">
        <v>507</v>
      </c>
      <c r="E22" s="118" t="s">
        <v>39</v>
      </c>
      <c r="F22" s="204" t="s">
        <v>469</v>
      </c>
      <c r="G22" s="118" t="s">
        <v>38</v>
      </c>
      <c r="H22" s="118" t="s">
        <v>38</v>
      </c>
      <c r="I22" s="79">
        <v>0</v>
      </c>
      <c r="J22" s="114">
        <v>1</v>
      </c>
      <c r="K22" s="114">
        <v>0</v>
      </c>
      <c r="L22" s="114">
        <v>0</v>
      </c>
      <c r="M22" s="114">
        <v>0</v>
      </c>
      <c r="N22" s="114">
        <v>0</v>
      </c>
      <c r="O22" s="114">
        <v>0</v>
      </c>
      <c r="P22" s="6">
        <v>0</v>
      </c>
    </row>
    <row r="23" spans="1:16" s="29" customFormat="1" ht="90" customHeight="1" thickBot="1">
      <c r="A23" s="303"/>
      <c r="B23" s="357"/>
      <c r="C23" s="358"/>
      <c r="D23" s="366"/>
      <c r="E23" s="121" t="s">
        <v>41</v>
      </c>
      <c r="F23" s="222" t="s">
        <v>470</v>
      </c>
      <c r="G23" s="121" t="s">
        <v>38</v>
      </c>
      <c r="H23" s="121" t="s">
        <v>144</v>
      </c>
      <c r="I23" s="121" t="s">
        <v>284</v>
      </c>
      <c r="J23" s="121">
        <v>0</v>
      </c>
      <c r="K23" s="43">
        <v>0.1</v>
      </c>
      <c r="L23" s="43">
        <v>0.2</v>
      </c>
      <c r="M23" s="43">
        <v>0.4</v>
      </c>
      <c r="N23" s="43">
        <v>0.6</v>
      </c>
      <c r="O23" s="43">
        <v>0.8</v>
      </c>
      <c r="P23" s="44">
        <v>1</v>
      </c>
    </row>
    <row r="24" spans="1:16" ht="21" customHeight="1"/>
    <row r="25" spans="1:16" ht="11.25" customHeight="1">
      <c r="A25" s="331"/>
      <c r="B25" s="331"/>
      <c r="C25" s="331"/>
      <c r="D25" s="331"/>
      <c r="E25" s="331"/>
      <c r="F25" s="331"/>
      <c r="G25" s="331"/>
      <c r="H25" s="331"/>
      <c r="I25" s="331"/>
      <c r="J25" s="331"/>
      <c r="K25" s="331"/>
      <c r="L25" s="331"/>
      <c r="M25" s="331"/>
      <c r="N25" s="331"/>
      <c r="O25" s="331"/>
      <c r="P25" s="331"/>
    </row>
    <row r="26" spans="1:16" ht="65.25" customHeight="1"/>
    <row r="27" spans="1:16" ht="60.75" customHeight="1"/>
    <row r="28" spans="1:16" ht="55.5" customHeight="1"/>
    <row r="29" spans="1:16" ht="81.75" customHeight="1"/>
  </sheetData>
  <sheetProtection algorithmName="SHA-512" hashValue="Fzr1V8EMnngl5vJujBR9XoxT/LKkqiI75qXZHcYQ8oVSuaiJvVFNyjH+pZdLkMr8dHMdTlz3K4rzgGU1E9QRrQ==" saltValue="PYY5r9vlpZ8wdhxgEiah9Q==" spinCount="100000" sheet="1" objects="1" scenarios="1"/>
  <mergeCells count="41">
    <mergeCell ref="D22:D23"/>
    <mergeCell ref="C4:D4"/>
    <mergeCell ref="A5:P5"/>
    <mergeCell ref="C6:F6"/>
    <mergeCell ref="G6:I6"/>
    <mergeCell ref="J6:P6"/>
    <mergeCell ref="E4:G4"/>
    <mergeCell ref="H4:I4"/>
    <mergeCell ref="A22:A23"/>
    <mergeCell ref="B22:B23"/>
    <mergeCell ref="C22:C23"/>
    <mergeCell ref="A15:A21"/>
    <mergeCell ref="B15:B17"/>
    <mergeCell ref="J4:P4"/>
    <mergeCell ref="B18:B19"/>
    <mergeCell ref="B20:B21"/>
    <mergeCell ref="A25:P25"/>
    <mergeCell ref="H9:H10"/>
    <mergeCell ref="I9:I10"/>
    <mergeCell ref="J9:P9"/>
    <mergeCell ref="C11:C12"/>
    <mergeCell ref="B13:B14"/>
    <mergeCell ref="A9:A10"/>
    <mergeCell ref="B9:B10"/>
    <mergeCell ref="C9:C10"/>
    <mergeCell ref="D9:D10"/>
    <mergeCell ref="E9:E10"/>
    <mergeCell ref="F9:F10"/>
    <mergeCell ref="A11:A14"/>
    <mergeCell ref="B11:B12"/>
    <mergeCell ref="C13:C14"/>
    <mergeCell ref="D11:D12"/>
    <mergeCell ref="D15:D17"/>
    <mergeCell ref="D18:D19"/>
    <mergeCell ref="D20:D21"/>
    <mergeCell ref="A1:P1"/>
    <mergeCell ref="A2:P2"/>
    <mergeCell ref="C7:F7"/>
    <mergeCell ref="G7:P7"/>
    <mergeCell ref="D13:D14"/>
    <mergeCell ref="G9:G10"/>
  </mergeCells>
  <printOptions horizontalCentered="1"/>
  <pageMargins left="0.39370078740157483" right="0.39370078740157483" top="0.78740157480314965" bottom="0.59055118110236227" header="0" footer="0"/>
  <pageSetup paperSize="9" scale="58" orientation="landscape" horizontalDpi="1200" verticalDpi="1200" r:id="rId1"/>
  <rowBreaks count="1" manualBreakCount="1">
    <brk id="14" max="15"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E4:G4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'\Users\macbook\Desktop\1. UTS\6. SIG\Users\macbook\Documents\D:\Users\macbook\Downloads\[Plan de Inversión PEDI 2021-2027 v_Oct 30 (versión 1) .xlsx]Hoja2'!#REF!</xm:f>
          </x14:formula1>
          <xm:sqref>E11:E23 G11:G23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16</vt:i4>
      </vt:variant>
    </vt:vector>
  </HeadingPairs>
  <TitlesOfParts>
    <vt:vector size="29" baseType="lpstr">
      <vt:lpstr>EXCELENCIA ACADÉMICA</vt:lpstr>
      <vt:lpstr>CIENCIA E INVESTIGACIÓN</vt:lpstr>
      <vt:lpstr>EXTENSIÓN Y GESTIÓN SOCIAL</vt:lpstr>
      <vt:lpstr>ASEGURAMIENTO DE LA CALIDAD </vt:lpstr>
      <vt:lpstr>INNOVACIÓN Y PRODUCTIVIDAD </vt:lpstr>
      <vt:lpstr>EMPRENDIMIENTO, CREATIVIDAD </vt:lpstr>
      <vt:lpstr>INTERNACIONALIZACIÓN</vt:lpstr>
      <vt:lpstr>COMUNIDAD Y CULTURA INSTITUCION</vt:lpstr>
      <vt:lpstr>DIVERSIDAD E INCLUSIÓN</vt:lpstr>
      <vt:lpstr>GOBERNABILIDAD Y GOBERNABILIDAD</vt:lpstr>
      <vt:lpstr>DESARROLLOGESTIÓNSOSTENIBILIDAD</vt:lpstr>
      <vt:lpstr>GESTIÓN INTEGRAL INSTITUCIONAL</vt:lpstr>
      <vt:lpstr>Hoja2</vt:lpstr>
      <vt:lpstr>'COMUNIDAD Y CULTURA INSTITUCION'!Área_de_impresión</vt:lpstr>
      <vt:lpstr>'DIVERSIDAD E INCLUSIÓN'!Área_de_impresión</vt:lpstr>
      <vt:lpstr>'EXCELENCIA ACADÉMICA'!Área_de_impresión</vt:lpstr>
      <vt:lpstr>'EXTENSIÓN Y GESTIÓN SOCIAL'!Área_de_impresión</vt:lpstr>
      <vt:lpstr>'ASEGURAMIENTO DE LA CALIDAD '!Títulos_a_imprimir</vt:lpstr>
      <vt:lpstr>'CIENCIA E INVESTIGACIÓN'!Títulos_a_imprimir</vt:lpstr>
      <vt:lpstr>'COMUNIDAD Y CULTURA INSTITUCION'!Títulos_a_imprimir</vt:lpstr>
      <vt:lpstr>DESARROLLOGESTIÓNSOSTENIBILIDAD!Títulos_a_imprimir</vt:lpstr>
      <vt:lpstr>'DIVERSIDAD E INCLUSIÓN'!Títulos_a_imprimir</vt:lpstr>
      <vt:lpstr>'EMPRENDIMIENTO, CREATIVIDAD '!Títulos_a_imprimir</vt:lpstr>
      <vt:lpstr>'EXCELENCIA ACADÉMICA'!Títulos_a_imprimir</vt:lpstr>
      <vt:lpstr>'EXTENSIÓN Y GESTIÓN SOCIAL'!Títulos_a_imprimir</vt:lpstr>
      <vt:lpstr>'GESTIÓN INTEGRAL INSTITUCIONAL'!Títulos_a_imprimir</vt:lpstr>
      <vt:lpstr>'GOBERNABILIDAD Y GOBERNABILIDAD'!Títulos_a_imprimir</vt:lpstr>
      <vt:lpstr>'INNOVACIÓN Y PRODUCTIVIDAD '!Títulos_a_imprimir</vt:lpstr>
      <vt:lpstr>INTERNACIONALIZACIÓN!Títulos_a_imprimir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Microsoft Office</dc:creator>
  <cp:keywords/>
  <dc:description/>
  <cp:lastModifiedBy>Usuario</cp:lastModifiedBy>
  <cp:revision/>
  <cp:lastPrinted>2020-12-10T19:16:47Z</cp:lastPrinted>
  <dcterms:created xsi:type="dcterms:W3CDTF">2020-10-07T14:49:23Z</dcterms:created>
  <dcterms:modified xsi:type="dcterms:W3CDTF">2020-12-10T19:17:13Z</dcterms:modified>
  <cp:category/>
  <cp:contentStatus/>
</cp:coreProperties>
</file>