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https://d.docs.live.net/94517f9f510b1bab/Escritorio/UTS/2026/"/>
    </mc:Choice>
  </mc:AlternateContent>
  <xr:revisionPtr revIDLastSave="0" documentId="8_{8703A261-1A13-4DC5-9219-0CE4AB494D58}" xr6:coauthVersionLast="47" xr6:coauthVersionMax="47" xr10:uidLastSave="{00000000-0000-0000-0000-000000000000}"/>
  <bookViews>
    <workbookView xWindow="-110" yWindow="-110" windowWidth="19420" windowHeight="1030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H29" i="1"/>
  <c r="H23" i="1"/>
  <c r="H36" i="1"/>
  <c r="H38" i="1"/>
  <c r="H44" i="1"/>
  <c r="H15" i="1"/>
  <c r="H11" i="1"/>
  <c r="H7" i="1"/>
  <c r="H9" i="1"/>
  <c r="H5" i="1"/>
  <c r="G44" i="1"/>
  <c r="G38" i="1"/>
  <c r="G36" i="1"/>
  <c r="G23" i="1"/>
  <c r="G15" i="1"/>
  <c r="G11" i="1"/>
  <c r="G7" i="1"/>
  <c r="G5" i="1"/>
</calcChain>
</file>

<file path=xl/sharedStrings.xml><?xml version="1.0" encoding="utf-8"?>
<sst xmlns="http://schemas.openxmlformats.org/spreadsheetml/2006/main" count="276" uniqueCount="246">
  <si>
    <t>PLAN  DE ACCION ESTRATEGIA DE RELACIONAMIENTO ESTADO - CIUDADANÍAS VIGENCIA 2025-2027</t>
  </si>
  <si>
    <t>SEGUIMIENTO</t>
  </si>
  <si>
    <t>EVIDENCIA</t>
  </si>
  <si>
    <t>COMENTARIOS</t>
  </si>
  <si>
    <t>COMPROMISO</t>
  </si>
  <si>
    <t>NECESIDAD</t>
  </si>
  <si>
    <t>ACCION</t>
  </si>
  <si>
    <t>INDICADOR</t>
  </si>
  <si>
    <t>FORMULA</t>
  </si>
  <si>
    <t>META</t>
  </si>
  <si>
    <t xml:space="preserve">PORCENTAJE CUMPLIMIENTO </t>
  </si>
  <si>
    <t>RESPONSABLE</t>
  </si>
  <si>
    <t>FECHA INICIO</t>
  </si>
  <si>
    <t>FECHA FINAL</t>
  </si>
  <si>
    <t>VENTANILLA HACIA ADENTRO</t>
  </si>
  <si>
    <t>Estrategia de la mejora de procesos</t>
  </si>
  <si>
    <t>Mejorar procesos</t>
  </si>
  <si>
    <t>Actualización documentación SIG del grupo de atención al ciudadano.</t>
  </si>
  <si>
    <t>% de formatos y procedimientos actualizados</t>
  </si>
  <si>
    <t>(Nº de formatos y procedimientos actualizados / Nº total de formatos y procedimientos) * 100</t>
  </si>
  <si>
    <t xml:space="preserve"> Grupo Atención al ciudadano</t>
  </si>
  <si>
    <t xml:space="preserve">Se actualizó el procedimento P-GA-11 Procedimeinto para el tramite de pqr y los Formatos F-GA-33, F-GA-07 Y F-GA-39.
</t>
  </si>
  <si>
    <t>https://unidadestecno-my.sharepoint.com/:f:/g/personal/sfernandez_correo_uts_edu_co/IgB5J1WtaVs_T4GALqjqxryJAYoCuXvOG8iea6S2fm31LOI?e=gRKRFs</t>
  </si>
  <si>
    <t xml:space="preserve">Se evidencia formato F-SIG-03 de solicitud de cambios documentales de los formatos en referencia, debidamente aprobados y firmados. 
Se evidencia correo del 28 abril con la aprobación de los cambios documentales de la oficina de Planeación. </t>
  </si>
  <si>
    <t>Mejorar la atención a la ciudadanía</t>
  </si>
  <si>
    <t>Actualizar el manual de atención al ciudadano que incluya el protocolo de relacionamiento con la ciudadanía con lineamientos en lenguaje claro e incluyente.</t>
  </si>
  <si>
    <t xml:space="preserve">Manual actualizado </t>
  </si>
  <si>
    <t>No. manual de atención al Ciudadano</t>
  </si>
  <si>
    <t>Grupo Atención al ciudadano</t>
  </si>
  <si>
    <t xml:space="preserve">El manual de atención al ciudadano fue actualizado y cargado a la base documental el 10 de noviembre de 2025. </t>
  </si>
  <si>
    <t>https://unidadestecno-my.sharepoint.com/:f:/g/personal/sfernandez_correo_uts_edu_co/IgALxjygLdIrTqSasWV5yAjeATOIQ3O_iSX5mV_17kESjfc?e=aeZ328</t>
  </si>
  <si>
    <t>Se evidencia Manual actualizado y correo de aprobación de la oficina de Planeación del 11 de noviembre 2025.</t>
  </si>
  <si>
    <t>Retroalimentación de los resultados de las encuestas aplicada al ciudadano.</t>
  </si>
  <si>
    <t>Nivel de satisfacción ciudadana</t>
  </si>
  <si>
    <t>(Total respuestas positivas / Total encuestas aplicadas) * 90</t>
  </si>
  <si>
    <t>Dentro de los informes trimestrales de PQRDSYF y la estategia de participación ciudadana se realiza la retroalimentacion de las encuestas aplicadas al ciudadano.</t>
  </si>
  <si>
    <t>https://unidadestecno-my.sharepoint.com/:f:/g/personal/sfernandez_correo_uts_edu_co/IgD5DR_TxxXXSIMDV5IPSEZSARdIvA7JUUiO-Jhjwj0MZaI?e=lEChBr</t>
  </si>
  <si>
    <t>Se evidencian los informes trimestrales con los resultados de las encuestas aplicadas al ciudadano y la Estrategia de relacionamiento Estado - Ciudadanías vigencia 2025.</t>
  </si>
  <si>
    <t>Estrategia de cultura ciudadana</t>
  </si>
  <si>
    <t xml:space="preserve">Canales de Atención </t>
  </si>
  <si>
    <t xml:space="preserve">Generar campaña comunicativa para divulgar los canales de atención y comunicación de las UTS. </t>
  </si>
  <si>
    <t>Campañas realizadas</t>
  </si>
  <si>
    <t xml:space="preserve">No. Campañas realizadas/ No. Campañas programadas </t>
  </si>
  <si>
    <t xml:space="preserve"> Grupo de prensa y comunicaciones
Grupo Atención al ciudadano</t>
  </si>
  <si>
    <t>Se realizaron los dias 25 de julio, 1 de septiembre campañas a través de facebook, correo electrónico y noticias institucionales sobre los diferentes canales de atencion al usuario.</t>
  </si>
  <si>
    <t>https://unidadestecno-my.sharepoint.com/:f:/g/personal/sfernandez_correo_uts_edu_co/IgBAVk54nQHMRJMn4aVfM2WFARSYec3kEp14Uf7mkNWMjFQ?e=I7yph5</t>
  </si>
  <si>
    <t>Se evidencian los flyer en Facebook, Blogs en página web institucional y correos institucionales compartiendo la información.</t>
  </si>
  <si>
    <t>Valores institucionales</t>
  </si>
  <si>
    <t>Campaña de los valores institucionales.</t>
  </si>
  <si>
    <t xml:space="preserve">No. de funcionarios que participaron en la campaña de valores institucionales </t>
  </si>
  <si>
    <t>No. De participantes/ No. De funcionarios</t>
  </si>
  <si>
    <t>Dirección administrativa de talento humano y Grupo de prensa y comunicaciones</t>
  </si>
  <si>
    <t>Se realizó el día 9 de octubre  en la Semana de los sistemas Integrados la campaña de los Valores Institucionales  mediante la socialización y difusión del Código de Integridad a los funcionarios de planta, docentes de vinculación especial, contratistas CPS y estudiantes. De igual forma, en el marco de la celebración del funcioanario público el día  de julio se realizó la socialización del Código de Integridad con una actividad dispuesta por el Departamento Administrativo de la Función Pública.</t>
  </si>
  <si>
    <t>https://unidadestecno-my.sharepoint.com/personal/comunicacionestalentohumano_correo_uts_edu_co/_layouts/15/onedrive.aspx?id=%2Fpersonal%2Fcomunicacionestalentohumano%5Fcorreo%5Futs%5Fedu%5Fco%2FDocuments%2FREPORTES%202025%2FCONTROL%20INTERNO%2FSeguimiento%20Estrategia%20Atenci%C3%B3n%20al%20Ciudadano%2FCampa%C3%B1a%20de%20los%20valores%20institucionales&amp;viewid=f8c4df1c%2Ded29%2D499f%2Dbca9%2Dee7e54814944</t>
  </si>
  <si>
    <t>Se evidencia Flyer de la invitación y programación de la campaña y los formatos de asistencia debidamente diligenciados por los participantes.
Se evidencia circular de fecha 25 de junio de 2025 con la invitación a los funcionarios para la celebración del Día del Funcionario Público , lista de asistencia y registro fotográfico.</t>
  </si>
  <si>
    <t xml:space="preserve">Manual de atención, protocolo y procedimentos de las PQRDSYF </t>
  </si>
  <si>
    <t>Generar campaña comunicativa para divulgar el Manual de atención al Ciudadano y el procedimiento de las PQRDSYF relacionamiento con la ciudadanía.</t>
  </si>
  <si>
    <t xml:space="preserve">No. de campañas realizadas </t>
  </si>
  <si>
    <t xml:space="preserve">Grupo Atención al ciudadano / Grupo de prensa y comunicaciones </t>
  </si>
  <si>
    <t>Se realizaron los dias 2 de mayo y 7 de mayo de 2025, campañas a través de facebook, correo electrónico y noticias institucionales sobre el manual de atención al ciudadano y procedimento de PQRDSYF.</t>
  </si>
  <si>
    <t>https://unidadestecno-my.sharepoint.com/:f:/g/personal/sfernandez_correo_uts_edu_co/IgBmpEEYqTOWTrnzXjqzvgYRAY2bXx2OhRhzBCiM-NKdnBI?e=rfT8pH</t>
  </si>
  <si>
    <t>Estrategia de talento humano</t>
  </si>
  <si>
    <t>Fortalecer los procesos de inducción y reinducción para el conocimiento institucional y del rol.</t>
  </si>
  <si>
    <t>Actualizar y ejecutar programas de inducción y reinducción alineados con las rutas de valor.</t>
  </si>
  <si>
    <t>% de servidores nuevos que reciben inducción y reinducción.</t>
  </si>
  <si>
    <t>(N° de servidores capacitados / Total de nuevos servidores) * 100</t>
  </si>
  <si>
    <t xml:space="preserve"> Dirección administrativa del talento humano</t>
  </si>
  <si>
    <t>Se realizó la inducción y reinducción al personal de planta el día 14 de marzo de 2025.</t>
  </si>
  <si>
    <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inducci%C3%B3n%20y%20reinducci%C3%B3n%20enfocado%20en%20el%20relacionamiento%20al%20ciudadano&amp;viewid=f8c4df1c%2Ded29%2D499f%2Dbca9%2Dee7e54814944</t>
  </si>
  <si>
    <t xml:space="preserve">Se evidencia Circular del 04 marzo 2025 dirigida a los funcionarios públicos de las UTS informando de la Capacitación Inducción y Reinducción 2025 y se evidencian los formatos de asistencia dibidamente diligenciados por los asistentes. </t>
  </si>
  <si>
    <t>Capacitación de inducción y reinducción enfocado en el relacionamiento al ciudadano.</t>
  </si>
  <si>
    <t xml:space="preserve"> Porcentaje de funcionarios capacitados</t>
  </si>
  <si>
    <t>(N° de funcionarios capacitados / N° total de funcionarios) *100</t>
  </si>
  <si>
    <t>Dirección administrativa del talento humano y Grupo de atención al ciudadano</t>
  </si>
  <si>
    <t>Se realizó la inducción y reinducción y se capacitó a todo el personal sobre aspectos de atención al ciudadano.</t>
  </si>
  <si>
    <t>https://unidadestecno-my.sharepoint.com/:f:/g/personal/sfernandez_correo_uts_edu_co/IgAtsBvQ9yv1SJkCuH3YErL3AUnqLe52ZzJ6R9_kUXVmgNI?e=afJ9B5</t>
  </si>
  <si>
    <t>Se evidencia presentación de Inducción y reinducción de Atención al Ciudadano y correo electrónico compartiendo el material a la Dirección Administrativa de Talento Humano.
Se realizó la inducción y reinducción al personal de planta el día 14 de marzo de 2025.</t>
  </si>
  <si>
    <t>Mejorar el Plan de Institucional de Capacitación (PIC)</t>
  </si>
  <si>
    <t>Incluir en los procesos de capacitación temáticas orientadas a gestión del valor de lo público, integridad y transparencia, así como el fortalecimiento de habilidades en comunicación asertiva, resolución de conflictos, liderazgo, gestión del trabajo y habilidades técnicas. Todo ello con una visión de mejora continua en la calidad del servicio.</t>
  </si>
  <si>
    <t>% de cumplimiento del PIC con temáticas de atención ciudadana y enfoque diferencial.</t>
  </si>
  <si>
    <t>(N° capacitaciones ejecutadas con enfoque / Total de capacitaciones programadas) * 100</t>
  </si>
  <si>
    <t>Dirección administrativa del talento humano</t>
  </si>
  <si>
    <t>Dentro del Plan Institucional de Capacitación 2025 se incluyeron las temáticas sobre gestión del valor de lo público, integridad y transparencia, así como el fortalecimiento de habilidades en comunicación asertiva, resolución de conflictos, liderazgo, gestión del trabajo y habilidades técnicas.
Asímismo, el día 28 de mayo de 2025 se realizó la capacitación Liderazgo, gestión del tiempo y habilidades técnicas para realizar trabajos de calidad.</t>
  </si>
  <si>
    <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tem%C3%A1ticas%20orientadas%20a%20gesti%C3%B3n%20del%20valor%20de%20lo%20p%C3%BAblico&amp;viewid=f8c4df1c%2Ded29%2D499f%2Dbca9%2Dee7e54814944</t>
  </si>
  <si>
    <t>Se evidencia correo electrónico del 28 febrero enviado a los funcionarios de las UTS con la socialización de las capacitaciones virtuales y test - MIPG. 
Se envidencian resultdos de los test, 69 respuestas.
Se evidencia circuclar de fecha de 26 de mayo de 2025 enviado a los funcionarios sobre capacitación en liderazgo, ista de asistencia y registro fotográfico.</t>
  </si>
  <si>
    <t>Estrategia de la comunicación y transparencia.</t>
  </si>
  <si>
    <t>Buena comunicación y lenguaje claro</t>
  </si>
  <si>
    <t>Fortalecer los canales de comunicación.</t>
  </si>
  <si>
    <t>Canales fortalecidos</t>
  </si>
  <si>
    <t>(N° canales fortalecidos / N° total de canales) * 100</t>
  </si>
  <si>
    <t>Grupo de atención al ciudadano / Grupo de prensa</t>
  </si>
  <si>
    <t>Capacitación de gestión de conocimiento y el lenguaje claro.</t>
  </si>
  <si>
    <t>% de funcionarios capacitados en lenguaje claro</t>
  </si>
  <si>
    <t>(N° funcionarios capacitados / N° total funcionarios) * 100</t>
  </si>
  <si>
    <t>Dirección administrativa de talento humano</t>
  </si>
  <si>
    <t>La capacitación se realizó el 22 de mayo de 2025.</t>
  </si>
  <si>
    <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gesti%C3%B3n%20de%20conocimiento%20y%20el%20lenguaje%20claro&amp;viewid=f8c4df1c%2Ded29%2D499f%2Dbca9%2Dee7e54814944</t>
  </si>
  <si>
    <t>Se evidencia la Circular del 19 mayo 2025 dirigida a los funcionarios de las UTS socializando la Capacitación virtual de Gestión del Conocimiento y Lenguaje claro. 
Se evidencia registro fotográfico de la capacitación virtual con los participantes y los resultados del Test de conocimiento con 27 respuestas.</t>
  </si>
  <si>
    <t>Socialización  de prácticas del lenguaje claro a la comunidad.</t>
  </si>
  <si>
    <t>% de campañas de lenguaje claro ejecutadas según lo programado</t>
  </si>
  <si>
    <t>(N° de campañas realizadas / N° de campañas programadas) * 100</t>
  </si>
  <si>
    <t xml:space="preserve">Grupo de prensa y comunicaciones </t>
  </si>
  <si>
    <t>Se evidencian blogs y contenido de lenguaje claro en la página web institucional.</t>
  </si>
  <si>
    <t>https://www.uts.edu.co/sitio/?s=lenguaje</t>
  </si>
  <si>
    <t xml:space="preserve">Mantener los formatos de respuestas a peticiones de la ciudadanía en lenguaje claro. </t>
  </si>
  <si>
    <t>% de respuestas ciudadanas entregadas en lenguaje claro</t>
  </si>
  <si>
    <t>(N° de respuestas con lenguaje claro / Total de respuestas emitidas) * 100</t>
  </si>
  <si>
    <t>Grupo de atención al ciudadano</t>
  </si>
  <si>
    <t>Se emitieron respuesta en lenguaje claro a 3,906 usuarios que solicitaron información a través del correo peticiones@correo.uts.edu.co.</t>
  </si>
  <si>
    <t>https://unidadestecno-my.sharepoint.com/:f:/g/personal/sfernandez_correo_uts_edu_co/IgDq6nqMBJYfTrfZOrwUHqpOAYDM9Mjb7jKCPf_pBKWOXn8?e=geMfA9</t>
  </si>
  <si>
    <t>Se evidencia formato F-GA-33 de la Radicación, seguimiento y control de las PQRSDYF recibidas.</t>
  </si>
  <si>
    <t>Mantener los contenidos de la página institucional con un lenguaje claro.</t>
  </si>
  <si>
    <t>% de contenidos actualizado</t>
  </si>
  <si>
    <t>N° de contenidos actualizados / N° total de contenidos vigentes) * 100</t>
  </si>
  <si>
    <t>Se evidencia comunicación y lenguaje claro en los contenidos de la página web institucional.</t>
  </si>
  <si>
    <t>https://www.uts.edu.co/sitio/</t>
  </si>
  <si>
    <t>Transparencia</t>
  </si>
  <si>
    <t>Rendición de cuentas con la comunidad.</t>
  </si>
  <si>
    <t>Espacios presenciales o virtuales de diálogo con la comunidad</t>
  </si>
  <si>
    <t>(N° de espacios realizados / N° total de espacios programados) * 100</t>
  </si>
  <si>
    <t>Oficina de planeación</t>
  </si>
  <si>
    <t xml:space="preserve">Se evidencia el la sección de Transparencia y acceso a la información pública de la página web institucional el Flyer con la invitación a la última Audiencia Pública de Rendición de cuentas 2024 para el 02 septiembre 2025. 
A su vez,  se encuentran los informes de rendición de cuentas publicados, hasta el año 2024. </t>
  </si>
  <si>
    <t>https://www.uts.edu.co/sitio/rendicion-de-cuentas-2/#1570553864700-4aac7906-a88b</t>
  </si>
  <si>
    <t>Mantener actualizada la sección de transparencia y acceso a la información pública, ubicada en la página institucional.</t>
  </si>
  <si>
    <t>Índice de accesibilidad a la rendición de cuentas</t>
  </si>
  <si>
    <t>(N° de informes accesibles publicados / Total de informes en rendición de cuentas) * 100</t>
  </si>
  <si>
    <t xml:space="preserve">VENTANILLA HACIA AFUERA </t>
  </si>
  <si>
    <t>Estrategia de canales de atención al ciudadano.</t>
  </si>
  <si>
    <t xml:space="preserve">Campaña sobre identificación y funcionamiento de los canales de atención </t>
  </si>
  <si>
    <t>Número de campañas realizadas sobre los canales de atención.</t>
  </si>
  <si>
    <t>Número de campañas realizadas sobre los canales de atención</t>
  </si>
  <si>
    <t>(Número de campañas realizadas / Número de campañas programadas) *100</t>
  </si>
  <si>
    <t>Grupo de prensa y comunicaciones, grupo de atención al ciudadano</t>
  </si>
  <si>
    <t>9 CAMPAÑAS IDENTIFICACION CANALES DE ATENCION</t>
  </si>
  <si>
    <t>Mantener los Canales de atención disponible</t>
  </si>
  <si>
    <t xml:space="preserve">Presencial </t>
  </si>
  <si>
    <t>% de canales activos y en funcionamiento</t>
  </si>
  <si>
    <t>(Número de canales activos / Total de canales definidos) *100</t>
  </si>
  <si>
    <t>Grupo de recursos informáticos y grupo de atención al ciudadano</t>
  </si>
  <si>
    <t>Se continua con el buen funcionamiento de los diversos canales de atención a través de la estrategia CASA.</t>
  </si>
  <si>
    <t>https://unidadestecno-my.sharepoint.com/:f:/g/personal/sfernandez_correo_uts_edu_co/IgBJistmQ82eSJC6UqzfmvboAQq9sBsutP4bxD3-tEC6Kxc?e=aYXnVQ</t>
  </si>
  <si>
    <t>Se evidencia funcionamiento de los diversos canales de atención a través de la estrategia CASA.</t>
  </si>
  <si>
    <t>Telefónico</t>
  </si>
  <si>
    <t>Escrito (ventanilla única de correspondencia)</t>
  </si>
  <si>
    <t>Correo electrónico</t>
  </si>
  <si>
    <t>Chat virtual</t>
  </si>
  <si>
    <t>Formulario electrónico PQRSDYF</t>
  </si>
  <si>
    <t>Formulario de PQRSDYF disponible en el menú de atención y servicios en la página institucional.</t>
  </si>
  <si>
    <t>Actualización del formulario PQRSDYF.</t>
  </si>
  <si>
    <t>Estado de actualización del formulario en línea</t>
  </si>
  <si>
    <t>(Número de campos actualizados / Total de campos existentes en el formulario)* 100</t>
  </si>
  <si>
    <t xml:space="preserve">Grupo Recursos informáticos y Grupo de Atención al Ciudadano </t>
  </si>
  <si>
    <t>Se continua con el buen funcionamiento del Formulario electrónico de pqrdsyf en la página web.</t>
  </si>
  <si>
    <t>11. FORMULARIO DE PQR</t>
  </si>
  <si>
    <t xml:space="preserve">Se evidencia formulario electrónico en funcionamiento en página web institucional. </t>
  </si>
  <si>
    <t>Servicio de carpeta ciudadana</t>
  </si>
  <si>
    <t>Diseñar e implementar el espacio de Carpeta Ciudadana en la página institucional.</t>
  </si>
  <si>
    <t>Progreso en la implementación de la Carpeta Ciudadana</t>
  </si>
  <si>
    <t>(Etapas completadas de la implementación / Etapas planificadas) *100</t>
  </si>
  <si>
    <t>Grupo de Recursos informáticos</t>
  </si>
  <si>
    <t>Se esta a la espera de respuesta del MINTIC quien da las indicaciones de configuración del sitio, correo enviado el 23 de septiembre de 2025.</t>
  </si>
  <si>
    <t>Correo</t>
  </si>
  <si>
    <t>Pendiente.</t>
  </si>
  <si>
    <t>Permitir el acceso a la información y contenidos en el menú de atención y servicios de la página institucional</t>
  </si>
  <si>
    <t xml:space="preserve">
Mantener actualizada la sección de atención y servicios en la página web institucional.
</t>
  </si>
  <si>
    <t>Porcentaje de contenido actualizado en la sección de atención y servicios</t>
  </si>
  <si>
    <t>(N° de contenidos actualizados/ N° de contenidos actualizados) *100</t>
  </si>
  <si>
    <t xml:space="preserve">Grupo Recursos informáticos y Grupo de prensa y comunicaciones </t>
  </si>
  <si>
    <t>Se evidencia en la página web institucional la sección de Atención al usuario actualizada, servicios al público, normas, formularios y protocolos de atención. Lineamientos para trámites, Contacto, entre otros.</t>
  </si>
  <si>
    <t>https://www.uts.edu.co/sitio/atencion-al-ciudadano/</t>
  </si>
  <si>
    <t>Estrategia de consulta de información</t>
  </si>
  <si>
    <t>Mantener actualizado la parte superior de la página respecto a lo más consultado.</t>
  </si>
  <si>
    <t>Revisar y actualizar mensualmente los enlaces y contenidos de la sección superior del portal web institucional.</t>
  </si>
  <si>
    <t>Porcentaje de actualizaciones realizadas según lo programado</t>
  </si>
  <si>
    <t>(N° de actualizaciones realizadas / N° de actualizaciones programadas) *100</t>
  </si>
  <si>
    <t xml:space="preserve">Se evidencia en la página web institucional el contenido y los enlaces actualizados en la sección superior del portal de acuerdo a lo mas consultado por los usuarios al calendario académico. </t>
  </si>
  <si>
    <t>Garantizar información clara y vigente sobre trámites y servicios</t>
  </si>
  <si>
    <t xml:space="preserve">Revisar y actualizar semestralmente la información de trámites publicada en la sección de atención y servicios del portal web.
</t>
  </si>
  <si>
    <t>Porcentaje de contenidos de trámites actualizados</t>
  </si>
  <si>
    <t>(N° de trámites actualizados / Total de trámites publicados) *100</t>
  </si>
  <si>
    <t>Estrategia de la participación ciudadana</t>
  </si>
  <si>
    <t>Acceso a los espacios de rendición de cuenta</t>
  </si>
  <si>
    <t>Divulgar información en la página institucional sobre los espacios rendición de cuenta.</t>
  </si>
  <si>
    <t>Porcentaje de publicaciones realizadas frente a las programadas</t>
  </si>
  <si>
    <t>(N° de publicaciones realizadas / N° de publicaciones programadas) × 100</t>
  </si>
  <si>
    <t>Grupo de prensa y comunicaciones y oficina de planeación</t>
  </si>
  <si>
    <t xml:space="preserve">Se evidencia en la página web institucional el contenido sobre los espacios de rendición de cuentas. </t>
  </si>
  <si>
    <t>https://www.uts.edu.co/sitio/rendicion-de-cuentas-2/#1570553864700-4aac7906-a88b
https://www.uts.edu.co/sitio/educacion-investigacion-y-desarrollo-los-logros-de-las-uts-en-la-vigencia-2024/</t>
  </si>
  <si>
    <t>Participación ciudadana</t>
  </si>
  <si>
    <t>Jornadas de inducción estudiantes, Jornadas de inducción y reinducción docentes, Encuentro de familias uteistas.</t>
  </si>
  <si>
    <t>(N° de espacios realizados  6 / N° total de espacios programados 6) * 100</t>
  </si>
  <si>
    <t xml:space="preserve">Oficina de Desarrollo Académico </t>
  </si>
  <si>
    <t xml:space="preserve">Se evidenciaron Jornadas de inducción estudiantes febrero y agosto, jornada Familias Uteístas.
</t>
  </si>
  <si>
    <t xml:space="preserve">
Encuentro familias 2025-1
INDUCCION ESTUDIANTES 2025-1
INDUCCIÓN - REINDUCCIÓN DOCENTE 2025-1
Inducción Estudiantes 2025-2
Inducción-Reinducción 2025-2
Informe del Encuentro de la Familia UTS 2025-2
</t>
  </si>
  <si>
    <t>Informe plan de desarrollo , informes consejo directivo, Informe de gestión Asamblea Departamental.</t>
  </si>
  <si>
    <t>Se evidencian Informes de Gestión, Evaluación y Auditoría colgados en la página web institucional.</t>
  </si>
  <si>
    <t>https://www.uts.edu.co/sitio/informes-de-gestion-evaluacion-y-auditoria/</t>
  </si>
  <si>
    <t>Capacitación de mecanismos de participación ciudadana y control social.</t>
  </si>
  <si>
    <t>Porcentaje de funcionarios y ciudadanos capacitados</t>
  </si>
  <si>
    <t>(N° de personas capacitadas / N° total de personas convocadas) × 100</t>
  </si>
  <si>
    <t xml:space="preserve">Dirección administrativa de talento humano </t>
  </si>
  <si>
    <t>Se realizó capacitación virtual de Mecanismos de Particiáción Ciudadana en febrero de 2025</t>
  </si>
  <si>
    <t>https://unidadestecno-my.sharepoint.com/:f:/g/personal/comunicacionestalentohumano_correo_uts_edu_co/IgBnOTUKfbzzQ6YqdIvFewZSASpZhPG3BrEQhqa99DU0NXY?e=AQG3Aw</t>
  </si>
  <si>
    <t>Se evidencia, correo electrónico con la invitación a realizar las capacitaciones y Test de conocimiento</t>
  </si>
  <si>
    <t>Convenios administrativos de fortalecimiento de conocimento de los diferentes grupos de interés.</t>
  </si>
  <si>
    <t xml:space="preserve">Convenios realizados </t>
  </si>
  <si>
    <t>No convenios realizados</t>
  </si>
  <si>
    <t xml:space="preserve">Grupo de extensión institucional </t>
  </si>
  <si>
    <t>Se ejecutaron 2 proyectos sociales, en la vigencia 2025:
1.Para Fomentar el Emprendimiento dirigido agentes retirados de la Policía Nacional. (Convenio COVESAMAR).
2.Diplomado presencial para fortalecimiento del emprendimiento con enfoque de genero, población LGBTYIQ+ (OLYMPIANS-GYMPRO SAS).</t>
  </si>
  <si>
    <t>https://unidadestecno-my.sharepoint.com/:f:/g/personal/extension_correo_uts_edu_co2/IgBl3Q2LGsrBS5G7hz2iTUUSARGq4Gm9GUTWhqZ5o3OuFMk?e=Q10Nzr</t>
  </si>
  <si>
    <t>Se ejecutaron 2 proyectos sociales, en la vigencia 2025:
1.Para Fomentar el Empremiento dirigido agentes retirados de la Policia Nacional.(convenio COVESAMAR)
2.Diplomado presencial para fortalecimiento del emprendimiento con enfoque de genero, población LGBTYIQ+ (OLYMPIANS-GYMPRO SAS)</t>
  </si>
  <si>
    <t>Estrategia de inclusión y accesibilidad</t>
  </si>
  <si>
    <t>Mantener los tipos de señalización inclusiva</t>
  </si>
  <si>
    <t>Con discapacidad física.</t>
  </si>
  <si>
    <t>Verificar, actualizar e instalar señalización accesible en toda la institución</t>
  </si>
  <si>
    <t>(Numero de señalizaciones inclusivas instaladas y funcionando ÷ Total de senalizaciones inclusivas requeridas)×100</t>
  </si>
  <si>
    <t>Secretaria General</t>
  </si>
  <si>
    <t>Se evidencia registro fotográfico de la señalización inclusiva instalada en la Institución, Oficina para solicitar el servicio de interpretación de Lengua de señas, la señalización en braille en asensores, rutas de evacuación, parqueaderos para discapacitados, entre otros.</t>
  </si>
  <si>
    <t>https://unidadestecno-my.sharepoint.com/:b:/g/personal/sfernandez_correo_uts_edu_co/IQDosJq5CKmGQqYqAL_gX4VYAXwex3WACfEI9evVrMN9HG0?e=TSs4V5</t>
  </si>
  <si>
    <t>Con discapacidad visual.</t>
  </si>
  <si>
    <t>Con discapacidad auditiva.</t>
  </si>
  <si>
    <t>Con discapacidad intelectual.</t>
  </si>
  <si>
    <t xml:space="preserve">Mantener el acceso a las infraestructura e instalaciones </t>
  </si>
  <si>
    <t>Mantener disponibles intérpretes de lengua de señas cuando lo soliciten las personas con discapacidad.</t>
  </si>
  <si>
    <t>Porcentaje de solicitudes atendidas con intérprete</t>
  </si>
  <si>
    <t>(N° de solicitudes atendidas / Total de solicitudes) × 100</t>
  </si>
  <si>
    <t xml:space="preserve">A la fecha hay 6 docentes capacitados para lenguaje de señas. </t>
  </si>
  <si>
    <t>https://www.uts.edu.co/sitio/uts-promueve-la-inclusion-a-traves-del-lenguaje-de-senas-en-su-radio-institucional/</t>
  </si>
  <si>
    <t>Se evidencian Blogs donde comparten la información de intérpretes en la Institución.</t>
  </si>
  <si>
    <t>Incluir baños diseñados para personas con discapacidad.</t>
  </si>
  <si>
    <t>Porcentaje de baños con accesibilidad garantizada</t>
  </si>
  <si>
    <t>(N° de baños accesibles / Total de baños en la institución) × 100</t>
  </si>
  <si>
    <t>Oficina de infraestructura</t>
  </si>
  <si>
    <t>La institución cuenta con baños para discapacitados en todos los edificios de la sedes principal de Bucaramanga.</t>
  </si>
  <si>
    <t>https://unidadestecno-my.sharepoint.com/:b:/g/personal/sfernandez_correo_uts_edu_co/IQCHmDm2SNGeRYEzJACwKVyOAR0ivXoEj6sHb04V57TUiI4?e=W3cxmS</t>
  </si>
  <si>
    <t>Se evidencia con registro fotográfico los baños para discapacitados disponibles en todos los edificios de la sede principal de Bucaramanga.</t>
  </si>
  <si>
    <t>Facilitar el acceso a personas con discapacidad intelectual y sensorial en la página institucional</t>
  </si>
  <si>
    <t>Mantener actualizado el pie de página respecto a los lineamientos, orientación e información publica.</t>
  </si>
  <si>
    <t>Porcentaje de actualización del pie de página</t>
  </si>
  <si>
    <t>(N° de actualizaciones realizadas / N° de actualizaciones programadas) × 100</t>
  </si>
  <si>
    <t>Grupo de recursos informáticos y Grupo de prensa y comunicaciones</t>
  </si>
  <si>
    <t xml:space="preserve">Se evidencia en la página web institucional el pie de página actualizado, respecto a la Orientación, Información Pública y Lineamientos institucionales.  </t>
  </si>
  <si>
    <t xml:space="preserve">https://uts.edu.co/ </t>
  </si>
  <si>
    <t>Mantener visibles y notorios la señalización de los canales de atención, para usuarios en condicion de discapacidad.</t>
  </si>
  <si>
    <t>Porcentaje de visibilidad de los canales de atención en la web</t>
  </si>
  <si>
    <t>(N° de canales correctamente visibles / Total de canales establecidos)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</si>
</sst>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sz val="11"/>
      <color rgb="FF000000"/>
      <name val="Calibri"/>
      <scheme val="minor"/>
    </font>
    <font>
      <sz val="11"/>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109">
    <xf numFmtId="0" fontId="0" fillId="0" borderId="0" xfId="0"/>
    <xf numFmtId="0" fontId="0" fillId="0" borderId="0" xfId="0" applyAlignment="1">
      <alignment horizontal="center"/>
    </xf>
    <xf numFmtId="0" fontId="0" fillId="0" borderId="0" xfId="0" applyAlignment="1">
      <alignment horizontal="left"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0" xfId="0" applyAlignment="1">
      <alignment vertical="center"/>
    </xf>
    <xf numFmtId="15" fontId="0" fillId="0" borderId="28" xfId="0" applyNumberFormat="1" applyBorder="1" applyAlignment="1">
      <alignment horizontal="center" vertical="center" wrapText="1"/>
    </xf>
    <xf numFmtId="15" fontId="4" fillId="0" borderId="28" xfId="1" applyNumberFormat="1" applyBorder="1" applyAlignment="1">
      <alignment horizontal="center" vertical="center" wrapText="1"/>
    </xf>
    <xf numFmtId="15" fontId="0" fillId="0" borderId="28" xfId="0" applyNumberFormat="1" applyBorder="1" applyAlignment="1">
      <alignment horizontal="left" vertical="center" wrapText="1"/>
    </xf>
    <xf numFmtId="15" fontId="7" fillId="0" borderId="28" xfId="0" applyNumberFormat="1" applyFont="1" applyBorder="1" applyAlignment="1">
      <alignment horizontal="left" vertical="center" wrapText="1"/>
    </xf>
    <xf numFmtId="0" fontId="0" fillId="0" borderId="28" xfId="0" applyBorder="1" applyAlignment="1">
      <alignment horizontal="center" vertical="center" wrapText="1"/>
    </xf>
    <xf numFmtId="0" fontId="0" fillId="0" borderId="28" xfId="0" applyBorder="1" applyAlignment="1">
      <alignment horizontal="left" vertical="center" wrapText="1"/>
    </xf>
    <xf numFmtId="0" fontId="0" fillId="0" borderId="31" xfId="0" applyBorder="1" applyAlignment="1">
      <alignment horizontal="center" vertical="center" wrapText="1"/>
    </xf>
    <xf numFmtId="0" fontId="0" fillId="0" borderId="31" xfId="0" applyBorder="1" applyAlignment="1">
      <alignment horizontal="left" vertical="center" wrapText="1"/>
    </xf>
    <xf numFmtId="15" fontId="0" fillId="0" borderId="34" xfId="0" applyNumberFormat="1" applyBorder="1" applyAlignment="1">
      <alignment horizontal="left" vertical="center" wrapText="1"/>
    </xf>
    <xf numFmtId="15" fontId="0" fillId="0" borderId="34" xfId="0" applyNumberFormat="1" applyBorder="1" applyAlignment="1">
      <alignment horizontal="center" vertical="center" wrapText="1"/>
    </xf>
    <xf numFmtId="15" fontId="7" fillId="0" borderId="34" xfId="0" applyNumberFormat="1" applyFont="1" applyBorder="1" applyAlignment="1">
      <alignment horizontal="left" vertical="center" wrapText="1"/>
    </xf>
    <xf numFmtId="9" fontId="0" fillId="0" borderId="3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28" xfId="0" applyNumberFormat="1" applyBorder="1" applyAlignment="1">
      <alignment horizontal="center" vertical="center"/>
    </xf>
    <xf numFmtId="1" fontId="0" fillId="0" borderId="28" xfId="0" applyNumberFormat="1" applyBorder="1" applyAlignment="1">
      <alignment horizontal="center" vertical="center"/>
    </xf>
    <xf numFmtId="15" fontId="0" fillId="0" borderId="34" xfId="0" applyNumberFormat="1" applyBorder="1" applyAlignment="1">
      <alignment horizontal="left" vertical="center" wrapText="1"/>
    </xf>
    <xf numFmtId="15" fontId="0" fillId="0" borderId="37" xfId="0" applyNumberFormat="1" applyBorder="1" applyAlignment="1">
      <alignment horizontal="left" vertical="center" wrapText="1"/>
    </xf>
    <xf numFmtId="0" fontId="0" fillId="0" borderId="34" xfId="0" applyBorder="1" applyAlignment="1">
      <alignment horizontal="left" vertical="center" wrapText="1"/>
    </xf>
    <xf numFmtId="15" fontId="5" fillId="0" borderId="34" xfId="0" applyNumberFormat="1" applyFont="1" applyBorder="1" applyAlignment="1">
      <alignment horizontal="left" vertical="center" wrapText="1"/>
    </xf>
    <xf numFmtId="0" fontId="5" fillId="0" borderId="34" xfId="0" applyFont="1" applyBorder="1" applyAlignment="1">
      <alignment horizontal="left" vertical="center" wrapText="1"/>
    </xf>
    <xf numFmtId="15" fontId="6" fillId="0" borderId="7" xfId="0" applyNumberFormat="1" applyFont="1" applyBorder="1" applyAlignment="1">
      <alignment horizontal="left" vertical="center" wrapText="1"/>
    </xf>
    <xf numFmtId="0" fontId="7" fillId="0" borderId="9" xfId="0" applyFont="1" applyBorder="1" applyAlignment="1">
      <alignment horizontal="left" vertical="center" wrapText="1"/>
    </xf>
    <xf numFmtId="15" fontId="0" fillId="0" borderId="7" xfId="0" applyNumberFormat="1" applyBorder="1" applyAlignment="1">
      <alignment horizontal="left" vertical="center" wrapText="1"/>
    </xf>
    <xf numFmtId="0" fontId="0" fillId="0" borderId="9" xfId="0" applyBorder="1" applyAlignment="1">
      <alignment horizontal="left" vertical="center" wrapText="1"/>
    </xf>
    <xf numFmtId="15" fontId="0" fillId="0" borderId="24" xfId="0" applyNumberFormat="1" applyBorder="1" applyAlignment="1">
      <alignment horizontal="left" vertical="center" wrapText="1"/>
    </xf>
    <xf numFmtId="15" fontId="0" fillId="0" borderId="14" xfId="0" applyNumberFormat="1" applyBorder="1" applyAlignment="1">
      <alignment horizontal="left" vertical="center" wrapText="1"/>
    </xf>
    <xf numFmtId="15" fontId="0" fillId="0" borderId="32" xfId="0" applyNumberFormat="1" applyBorder="1" applyAlignment="1">
      <alignment horizontal="left" vertical="center" wrapText="1"/>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15" fontId="4" fillId="0" borderId="28" xfId="1" applyNumberFormat="1" applyBorder="1" applyAlignment="1">
      <alignment horizontal="center" vertical="center" wrapText="1"/>
    </xf>
    <xf numFmtId="15" fontId="4" fillId="0" borderId="28" xfId="2" applyNumberFormat="1" applyBorder="1" applyAlignment="1">
      <alignment horizontal="center" vertical="center" wrapText="1"/>
    </xf>
    <xf numFmtId="15" fontId="0" fillId="0" borderId="28" xfId="0" applyNumberFormat="1" applyBorder="1" applyAlignment="1">
      <alignment horizontal="center" vertical="center" wrapText="1"/>
    </xf>
    <xf numFmtId="15" fontId="0" fillId="0" borderId="36" xfId="0" applyNumberFormat="1" applyBorder="1" applyAlignment="1">
      <alignment horizontal="center" vertical="center" wrapText="1"/>
    </xf>
    <xf numFmtId="0" fontId="0" fillId="0" borderId="28" xfId="0" applyBorder="1" applyAlignment="1">
      <alignment horizontal="center" vertical="center" wrapText="1"/>
    </xf>
    <xf numFmtId="0" fontId="4" fillId="0" borderId="28" xfId="1" applyBorder="1" applyAlignment="1">
      <alignment horizontal="center" vertical="center" wrapText="1"/>
    </xf>
    <xf numFmtId="15" fontId="4" fillId="0" borderId="7" xfId="1" applyNumberFormat="1" applyBorder="1" applyAlignment="1">
      <alignment horizontal="center" vertical="center" wrapText="1"/>
    </xf>
    <xf numFmtId="0" fontId="4" fillId="0" borderId="9" xfId="1" applyBorder="1" applyAlignment="1">
      <alignment horizontal="center" vertical="center" wrapText="1"/>
    </xf>
    <xf numFmtId="15" fontId="4" fillId="0" borderId="7" xfId="2" applyNumberFormat="1" applyBorder="1" applyAlignment="1">
      <alignment horizontal="center" vertical="center" wrapText="1"/>
    </xf>
    <xf numFmtId="0" fontId="0" fillId="0" borderId="9" xfId="0" applyBorder="1" applyAlignment="1">
      <alignment horizontal="center" vertical="center" wrapText="1"/>
    </xf>
    <xf numFmtId="15" fontId="4" fillId="0" borderId="24" xfId="2" applyNumberFormat="1" applyBorder="1" applyAlignment="1">
      <alignment horizontal="center" vertical="center" wrapText="1"/>
    </xf>
    <xf numFmtId="15" fontId="0" fillId="0" borderId="14" xfId="0" applyNumberFormat="1" applyBorder="1" applyAlignment="1">
      <alignment horizontal="center" vertical="center" wrapText="1"/>
    </xf>
    <xf numFmtId="15" fontId="0" fillId="0" borderId="31" xfId="0" applyNumberFormat="1" applyBorder="1" applyAlignment="1">
      <alignment horizontal="center" vertical="center" wrapText="1"/>
    </xf>
    <xf numFmtId="0" fontId="4" fillId="0" borderId="9" xfId="2" applyBorder="1" applyAlignment="1">
      <alignment horizontal="center" vertical="center" wrapText="1"/>
    </xf>
    <xf numFmtId="15" fontId="0" fillId="0" borderId="28" xfId="0" applyNumberFormat="1" applyBorder="1" applyAlignment="1">
      <alignment horizontal="left" vertical="center" wrapText="1"/>
    </xf>
    <xf numFmtId="15" fontId="0" fillId="0" borderId="36" xfId="0" applyNumberFormat="1" applyBorder="1" applyAlignment="1">
      <alignment horizontal="left" vertical="center" wrapText="1"/>
    </xf>
    <xf numFmtId="0" fontId="0" fillId="0" borderId="28" xfId="0" applyBorder="1" applyAlignment="1">
      <alignment horizontal="left" vertical="center" wrapText="1"/>
    </xf>
    <xf numFmtId="15" fontId="5" fillId="0" borderId="28" xfId="0" applyNumberFormat="1" applyFont="1" applyBorder="1" applyAlignment="1">
      <alignment horizontal="left" vertical="center" wrapText="1"/>
    </xf>
    <xf numFmtId="0" fontId="5" fillId="0" borderId="28" xfId="0" applyFont="1" applyBorder="1" applyAlignment="1">
      <alignment horizontal="left" vertical="center" wrapText="1"/>
    </xf>
    <xf numFmtId="15" fontId="0" fillId="0" borderId="31" xfId="0" applyNumberFormat="1" applyBorder="1" applyAlignment="1">
      <alignment horizontal="left" vertical="center" wrapText="1"/>
    </xf>
    <xf numFmtId="0" fontId="1" fillId="0" borderId="28"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36" xfId="0" applyBorder="1" applyAlignment="1">
      <alignment horizontal="center" vertical="center" wrapText="1"/>
    </xf>
    <xf numFmtId="9" fontId="0" fillId="0" borderId="28" xfId="0" applyNumberFormat="1" applyBorder="1" applyAlignment="1">
      <alignment horizontal="center" vertical="center" wrapText="1"/>
    </xf>
    <xf numFmtId="0" fontId="0" fillId="0" borderId="36" xfId="0" applyBorder="1" applyAlignment="1">
      <alignment horizontal="left" vertical="center" wrapText="1"/>
    </xf>
    <xf numFmtId="15" fontId="0" fillId="0" borderId="38" xfId="0" applyNumberFormat="1" applyBorder="1" applyAlignment="1">
      <alignment horizontal="center" vertical="center" wrapText="1"/>
    </xf>
    <xf numFmtId="15" fontId="0" fillId="0" borderId="39" xfId="0" applyNumberForma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0" fillId="2" borderId="28" xfId="0" applyFill="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9" fontId="0" fillId="0" borderId="1" xfId="0" applyNumberFormat="1" applyBorder="1" applyAlignment="1">
      <alignment horizontal="center" vertical="center" wrapText="1"/>
    </xf>
    <xf numFmtId="0" fontId="0" fillId="0" borderId="2" xfId="0" applyBorder="1" applyAlignment="1">
      <alignment horizontal="center" vertical="center" wrapText="1"/>
    </xf>
    <xf numFmtId="9" fontId="0" fillId="0" borderId="6" xfId="0" applyNumberForma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15" fontId="0" fillId="0" borderId="6" xfId="0" applyNumberFormat="1" applyBorder="1" applyAlignment="1">
      <alignment horizontal="center" vertical="center" wrapText="1"/>
    </xf>
    <xf numFmtId="15" fontId="0" fillId="0" borderId="7" xfId="0" applyNumberFormat="1" applyBorder="1" applyAlignment="1">
      <alignment horizontal="center" vertical="center" wrapText="1"/>
    </xf>
    <xf numFmtId="0" fontId="0" fillId="0" borderId="2" xfId="0" applyBorder="1" applyAlignment="1">
      <alignment horizontal="left" vertical="center" wrapText="1"/>
    </xf>
    <xf numFmtId="15" fontId="0" fillId="0" borderId="13" xfId="0" applyNumberFormat="1" applyBorder="1" applyAlignment="1">
      <alignment horizontal="center" vertical="center" wrapText="1"/>
    </xf>
    <xf numFmtId="15" fontId="0" fillId="0" borderId="3" xfId="0" applyNumberFormat="1" applyBorder="1" applyAlignment="1">
      <alignment horizontal="center" vertical="center" wrapText="1"/>
    </xf>
    <xf numFmtId="15" fontId="0" fillId="0" borderId="24" xfId="0" applyNumberFormat="1" applyBorder="1" applyAlignment="1">
      <alignment horizontal="center" vertical="center" wrapText="1"/>
    </xf>
    <xf numFmtId="0" fontId="0" fillId="0" borderId="3" xfId="0" applyBorder="1" applyAlignment="1">
      <alignment horizontal="center" vertical="center" wrapText="1"/>
    </xf>
    <xf numFmtId="9" fontId="0" fillId="0" borderId="13" xfId="0" applyNumberFormat="1" applyBorder="1" applyAlignment="1">
      <alignment horizontal="center" vertical="center"/>
    </xf>
    <xf numFmtId="9" fontId="0" fillId="0" borderId="4" xfId="0" applyNumberFormat="1" applyBorder="1" applyAlignment="1">
      <alignment horizontal="center" vertical="center"/>
    </xf>
    <xf numFmtId="9" fontId="0" fillId="0" borderId="13" xfId="0" applyNumberFormat="1" applyBorder="1" applyAlignment="1">
      <alignment horizontal="center" vertical="center" wrapText="1"/>
    </xf>
    <xf numFmtId="9" fontId="0" fillId="0" borderId="4" xfId="0" applyNumberFormat="1" applyBorder="1" applyAlignment="1">
      <alignment horizontal="center" vertical="center" wrapText="1"/>
    </xf>
    <xf numFmtId="9" fontId="0" fillId="0" borderId="2" xfId="0" applyNumberFormat="1" applyBorder="1" applyAlignment="1">
      <alignment horizontal="center" vertical="center" wrapText="1"/>
    </xf>
    <xf numFmtId="9" fontId="0" fillId="0" borderId="11" xfId="0" applyNumberForma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1" fillId="0" borderId="10" xfId="0" applyFont="1" applyBorder="1" applyAlignment="1">
      <alignment horizontal="center" vertical="center" wrapText="1"/>
    </xf>
    <xf numFmtId="0" fontId="2" fillId="4" borderId="19"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2" xfId="0" applyFont="1" applyFill="1" applyBorder="1" applyAlignment="1">
      <alignment horizontal="center" vertical="center"/>
    </xf>
    <xf numFmtId="0" fontId="1" fillId="0" borderId="1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0" xfId="0" applyFont="1" applyBorder="1" applyAlignment="1">
      <alignment horizontal="center" vertical="center" wrapText="1"/>
    </xf>
    <xf numFmtId="9" fontId="0" fillId="0" borderId="3" xfId="0" applyNumberFormat="1" applyBorder="1" applyAlignment="1">
      <alignment horizontal="center" vertical="center" wrapText="1"/>
    </xf>
  </cellXfs>
  <cellStyles count="3">
    <cellStyle name="Hipervínculo"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nidadestecno-my.sharepoint.com/:f:/g/personal/sfernandez_correo_uts_edu_co/IgDq6nqMBJYfTrfZOrwUHqpOAYDM9Mjb7jKCPf_pBKWOXn8?e=geMfA9" TargetMode="External"/><Relationship Id="rId13" Type="http://schemas.openxmlformats.org/officeDocument/2006/relationships/hyperlink" Targe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inducci%C3%B3n%20y%20reinducci%C3%B3n%20enfocado%20en%20el%20relacionamiento%20al%20ciudadano&amp;viewid=f8c4df1c%2Ded29%2D499f%2Dbca9%2Dee7e54814944" TargetMode="External"/><Relationship Id="rId18" Type="http://schemas.openxmlformats.org/officeDocument/2006/relationships/hyperlink" Target="https://www.uts.edu.co/sitio/atencion-al-ciudadano/" TargetMode="External"/><Relationship Id="rId26" Type="http://schemas.openxmlformats.org/officeDocument/2006/relationships/hyperlink" Targe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tem%C3%A1ticas%20orientadas%20a%20gesti%C3%B3n%20del%20valor%20de%20lo%20p%C3%BAblico&amp;viewid=f8c4df1c%2Ded29%2D499f%2Dbca9%2Dee7e54814944" TargetMode="External"/><Relationship Id="rId3" Type="http://schemas.openxmlformats.org/officeDocument/2006/relationships/hyperlink" Target="https://unidadestecno-my.sharepoint.com/:f:/g/personal/sfernandez_correo_uts_edu_co/IgD5DR_TxxXXSIMDV5IPSEZSARdIvA7JUUiO-Jhjwj0MZaI?e=lEChBr" TargetMode="External"/><Relationship Id="rId21" Type="http://schemas.openxmlformats.org/officeDocument/2006/relationships/hyperlink" Target="https://www.uts.edu.co/sitio/" TargetMode="External"/><Relationship Id="rId7" Type="http://schemas.openxmlformats.org/officeDocument/2006/relationships/hyperlink" Target="https://unidadestecno-my.sharepoint.com/:f:/g/personal/sfernandez_correo_uts_edu_co/IgBAVk54nQHMRJMn4aVfM2WFARSYec3kEp14Uf7mkNWMjFQ?e=I7yph5" TargetMode="External"/><Relationship Id="rId12" Type="http://schemas.openxmlformats.org/officeDocument/2006/relationships/hyperlink" Target="https://unidadestecno-my.sharepoint.com/personal/comunicacionestalentohumano_correo_uts_edu_co/_layouts/15/onedrive.aspx?id=%2Fpersonal%2Fcomunicacionestalentohumano%5Fcorreo%5Futs%5Fedu%5Fco%2FDocuments%2FREPORTES%202025%2FCONTROL%20INTERNO%2FSeguimiento%20Estrategia%20Atenci%C3%B3n%20al%20Ciudadano%2FCampa%C3%B1a%20de%20los%20valores%20institucionales&amp;viewid=f8c4df1c%2Ded29%2D499f%2Dbca9%2Dee7e54814944" TargetMode="External"/><Relationship Id="rId17" Type="http://schemas.openxmlformats.org/officeDocument/2006/relationships/hyperlink" Target="https://uts.edu.co/" TargetMode="External"/><Relationship Id="rId25" Type="http://schemas.openxmlformats.org/officeDocument/2006/relationships/hyperlink" Target="https://unidadestecno-my.sharepoint.com/:b:/g/personal/sfernandez_correo_uts_edu_co/IQDosJq5CKmGQqYqAL_gX4VYAXwex3WACfEI9evVrMN9HG0?e=TSs4V5" TargetMode="External"/><Relationship Id="rId2" Type="http://schemas.openxmlformats.org/officeDocument/2006/relationships/hyperlink" Target="https://unidadestecno-my.sharepoint.com/:f:/g/personal/sfernandez_correo_uts_edu_co/IgB5J1WtaVs_T4GALqjqxryJAYoCuXvOG8iea6S2fm31LOI?e=gRKRFs" TargetMode="External"/><Relationship Id="rId16" Type="http://schemas.openxmlformats.org/officeDocument/2006/relationships/hyperlink" Target="https://www.uts.edu.co/sitio/atencion-al-ciudadano/" TargetMode="External"/><Relationship Id="rId20" Type="http://schemas.openxmlformats.org/officeDocument/2006/relationships/hyperlink" Target="https://www.uts.edu.co/sitio/" TargetMode="External"/><Relationship Id="rId29" Type="http://schemas.openxmlformats.org/officeDocument/2006/relationships/hyperlink" Target="https://unidadestecno.sharepoint.com/:b:/s/SOPORTEACADEMUSOFT/IQAcJZShLLuUQqc6qDRNdPT4ARYQ6_os6VLqiusuRgPHbEI?e=YEpjDu" TargetMode="External"/><Relationship Id="rId1" Type="http://schemas.openxmlformats.org/officeDocument/2006/relationships/hyperlink" Target="https://unidadestecno-my.sharepoint.com/:f:/g/personal/sfernandez_correo_uts_edu_co/IgALxjygLdIrTqSasWV5yAjeATOIQ3O_iSX5mV_17kESjfc?e=aeZ328" TargetMode="External"/><Relationship Id="rId6" Type="http://schemas.openxmlformats.org/officeDocument/2006/relationships/hyperlink" Target="https://unidadestecno-my.sharepoint.com/:f:/g/personal/sfernandez_correo_uts_edu_co/IgAtsBvQ9yv1SJkCuH3YErL3AUnqLe52ZzJ6R9_kUXVmgNI?e=afJ9B5" TargetMode="External"/><Relationship Id="rId11" Type="http://schemas.openxmlformats.org/officeDocument/2006/relationships/hyperlink" Target="https://unidadestecno-my.sharepoint.com/:f:/g/personal/sfernandez_correo_uts_edu_co/IgBxfHEWZkUMQqHARdNrXzjcActQPHH8JvhGf7MWu564KwM?e=bSUIrs" TargetMode="External"/><Relationship Id="rId24" Type="http://schemas.openxmlformats.org/officeDocument/2006/relationships/hyperlink" Target="https://unidadestecno-my.sharepoint.com/:b:/g/personal/sfernandez_correo_uts_edu_co/IQCHmDm2SNGeRYEzJACwKVyOAR0ivXoEj6sHb04V57TUiI4?e=W3cxmS" TargetMode="External"/><Relationship Id="rId5" Type="http://schemas.openxmlformats.org/officeDocument/2006/relationships/hyperlink" Target="https://unidadestecno-my.sharepoint.com/:f:/g/personal/sfernandez_correo_uts_edu_co/IgBmpEEYqTOWTrnzXjqzvgYRAY2bXx2OhRhzBCiM-NKdnBI?e=rfT8pH" TargetMode="External"/><Relationship Id="rId15" Type="http://schemas.openxmlformats.org/officeDocument/2006/relationships/hyperlink" Targe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gesti%C3%B3n%20de%20conocimiento%20y%20el%20lenguaje%20claro&amp;viewid=f8c4df1c%2Ded29%2D499f%2Dbca9%2Dee7e54814944" TargetMode="External"/><Relationship Id="rId23" Type="http://schemas.openxmlformats.org/officeDocument/2006/relationships/hyperlink" Target="https://www.uts.edu.co/sitio/?s=lenguaje" TargetMode="External"/><Relationship Id="rId28" Type="http://schemas.openxmlformats.org/officeDocument/2006/relationships/hyperlink" Target="https://unidadestecno-my.sharepoint.com/:f:/g/personal/comunicacionestalentohumano_correo_uts_edu_co/IgBnOTUKfbzzQ6YqdIvFewZSASpZhPG3BrEQhqa99DU0NXY?e=AQG3Aw" TargetMode="External"/><Relationship Id="rId10" Type="http://schemas.openxmlformats.org/officeDocument/2006/relationships/hyperlink" Target="https://unidadestecno-my.sharepoint.com/:f:/g/personal/sfernandez_correo_uts_edu_co/IgBJistmQ82eSJC6UqzfmvboAQq9sBsutP4bxD3-tEC6Kxc?e=aYXnVQ" TargetMode="External"/><Relationship Id="rId19" Type="http://schemas.openxmlformats.org/officeDocument/2006/relationships/hyperlink" Target="https://www.uts.edu.co/sitio/rendicion-de-cuentas-2/" TargetMode="External"/><Relationship Id="rId31" Type="http://schemas.openxmlformats.org/officeDocument/2006/relationships/printerSettings" Target="../printerSettings/printerSettings1.bin"/><Relationship Id="rId4" Type="http://schemas.openxmlformats.org/officeDocument/2006/relationships/hyperlink" Target="https://unidadestecno-my.sharepoint.com/:f:/g/personal/sfernandez_correo_uts_edu_co/IgBAVk54nQHMRJMn4aVfM2WFARSYec3kEp14Uf7mkNWMjFQ?e=I7yph5" TargetMode="External"/><Relationship Id="rId9" Type="http://schemas.openxmlformats.org/officeDocument/2006/relationships/hyperlink" Target="https://unidadestecno-my.sharepoint.com/:f:/g/personal/sfernandez_correo_uts_edu_co/IgBHbFYzISstQollUfMOM1yHARWCzxVFOKxfFf-87cVzWks?e=NO5Mcu" TargetMode="External"/><Relationship Id="rId14" Type="http://schemas.openxmlformats.org/officeDocument/2006/relationships/hyperlink" Target="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tem%C3%A1ticas%20orientadas%20a%20gesti%C3%B3n%20del%20valor%20de%20lo%20p%C3%BAblico&amp;viewid=f8c4df1c%2Ded29%2D499f%2Dbca9%2Dee7e54814944" TargetMode="External"/><Relationship Id="rId22" Type="http://schemas.openxmlformats.org/officeDocument/2006/relationships/hyperlink" Target="https://www.uts.edu.co/sitio/uts-promueve-la-inclusion-a-traves-del-lenguaje-de-senas-en-su-radio-institucional/" TargetMode="External"/><Relationship Id="rId27" Type="http://schemas.openxmlformats.org/officeDocument/2006/relationships/hyperlink" Target="https://unidadestecno-my.sharepoint.com/:f:/g/personal/extension_correo_uts_edu_co2/IgBl3Q2LGsrBS5G7hz2iTUUSARGq4Gm9GUTWhqZ5o3OuFMk?e=Q10Nzr" TargetMode="External"/><Relationship Id="rId30" Type="http://schemas.openxmlformats.org/officeDocument/2006/relationships/hyperlink" Target="https://www.uts.edu.co/sitio/informes-de-gestion-evaluacion-y-audi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3"/>
  <sheetViews>
    <sheetView tabSelected="1" zoomScale="50" zoomScaleNormal="50" workbookViewId="0">
      <pane ySplit="4" topLeftCell="A5" activePane="bottomLeft" state="frozen"/>
      <selection pane="bottomLeft" activeCell="K76" sqref="K76"/>
    </sheetView>
  </sheetViews>
  <sheetFormatPr defaultColWidth="11.42578125" defaultRowHeight="15" customHeight="1"/>
  <cols>
    <col min="1" max="1" width="19.42578125" customWidth="1"/>
    <col min="2" max="2" width="30.5703125" customWidth="1"/>
    <col min="3" max="3" width="28.28515625" customWidth="1"/>
    <col min="4" max="4" width="39.28515625" customWidth="1"/>
    <col min="5" max="5" width="30" customWidth="1"/>
    <col min="6" max="6" width="38.85546875" customWidth="1"/>
    <col min="7" max="7" width="25.140625" customWidth="1"/>
    <col min="8" max="8" width="27.140625" customWidth="1"/>
    <col min="9" max="9" width="35.85546875" style="1" customWidth="1"/>
    <col min="10" max="11" width="18.85546875" customWidth="1"/>
    <col min="12" max="12" width="46.28515625" customWidth="1"/>
    <col min="13" max="13" width="64.140625" customWidth="1"/>
    <col min="14" max="14" width="43.140625" style="2" customWidth="1"/>
  </cols>
  <sheetData>
    <row r="1" spans="1:14" thickBot="1"/>
    <row r="2" spans="1:14">
      <c r="A2" s="99" t="s">
        <v>0</v>
      </c>
      <c r="B2" s="100"/>
      <c r="C2" s="100"/>
      <c r="D2" s="100"/>
      <c r="E2" s="100"/>
      <c r="F2" s="100"/>
      <c r="G2" s="100"/>
      <c r="H2" s="100"/>
      <c r="I2" s="100"/>
      <c r="J2" s="100"/>
      <c r="K2" s="101"/>
      <c r="L2" s="34" t="s">
        <v>1</v>
      </c>
      <c r="M2" s="34" t="s">
        <v>2</v>
      </c>
      <c r="N2" s="34" t="s">
        <v>3</v>
      </c>
    </row>
    <row r="3" spans="1:14" thickBot="1">
      <c r="A3" s="102"/>
      <c r="B3" s="103"/>
      <c r="C3" s="103"/>
      <c r="D3" s="103"/>
      <c r="E3" s="103"/>
      <c r="F3" s="103"/>
      <c r="G3" s="103"/>
      <c r="H3" s="103"/>
      <c r="I3" s="103"/>
      <c r="J3" s="103"/>
      <c r="K3" s="104"/>
      <c r="L3" s="35"/>
      <c r="M3" s="35"/>
      <c r="N3" s="35"/>
    </row>
    <row r="4" spans="1:14" s="6" customFormat="1" ht="24.75" customHeight="1">
      <c r="A4" s="3"/>
      <c r="B4" s="4" t="s">
        <v>4</v>
      </c>
      <c r="C4" s="4" t="s">
        <v>5</v>
      </c>
      <c r="D4" s="4" t="s">
        <v>6</v>
      </c>
      <c r="E4" s="4" t="s">
        <v>7</v>
      </c>
      <c r="F4" s="4" t="s">
        <v>8</v>
      </c>
      <c r="G4" s="4" t="s">
        <v>9</v>
      </c>
      <c r="H4" s="4" t="s">
        <v>10</v>
      </c>
      <c r="I4" s="4" t="s">
        <v>11</v>
      </c>
      <c r="J4" s="4" t="s">
        <v>12</v>
      </c>
      <c r="K4" s="5" t="s">
        <v>13</v>
      </c>
      <c r="L4" s="36"/>
      <c r="M4" s="36"/>
      <c r="N4" s="36"/>
    </row>
    <row r="5" spans="1:14" ht="44.25" customHeight="1">
      <c r="A5" s="105" t="s">
        <v>14</v>
      </c>
      <c r="B5" s="92" t="s">
        <v>15</v>
      </c>
      <c r="C5" s="78" t="s">
        <v>16</v>
      </c>
      <c r="D5" s="75" t="s">
        <v>17</v>
      </c>
      <c r="E5" s="78" t="s">
        <v>18</v>
      </c>
      <c r="F5" s="78" t="s">
        <v>19</v>
      </c>
      <c r="G5" s="73">
        <f>4/4*100%</f>
        <v>1</v>
      </c>
      <c r="H5" s="86">
        <f>5/5</f>
        <v>1</v>
      </c>
      <c r="I5" s="78" t="s">
        <v>20</v>
      </c>
      <c r="J5" s="79">
        <v>45870</v>
      </c>
      <c r="K5" s="80">
        <v>46599</v>
      </c>
      <c r="L5" s="29" t="s">
        <v>21</v>
      </c>
      <c r="M5" s="43" t="s">
        <v>22</v>
      </c>
      <c r="N5" s="29" t="s">
        <v>23</v>
      </c>
    </row>
    <row r="6" spans="1:14" ht="78.75" customHeight="1">
      <c r="A6" s="106"/>
      <c r="B6" s="93"/>
      <c r="C6" s="74"/>
      <c r="D6" s="76"/>
      <c r="E6" s="74"/>
      <c r="F6" s="74"/>
      <c r="G6" s="71"/>
      <c r="H6" s="87"/>
      <c r="I6" s="74"/>
      <c r="J6" s="74"/>
      <c r="K6" s="46"/>
      <c r="L6" s="30"/>
      <c r="M6" s="44"/>
      <c r="N6" s="30"/>
    </row>
    <row r="7" spans="1:14" ht="21.95" customHeight="1">
      <c r="A7" s="106"/>
      <c r="B7" s="93"/>
      <c r="C7" s="72" t="s">
        <v>24</v>
      </c>
      <c r="D7" s="76" t="s">
        <v>25</v>
      </c>
      <c r="E7" s="74" t="s">
        <v>26</v>
      </c>
      <c r="F7" s="74" t="s">
        <v>27</v>
      </c>
      <c r="G7" s="71">
        <f>1/1*100%</f>
        <v>1</v>
      </c>
      <c r="H7" s="86">
        <f>1/1</f>
        <v>1</v>
      </c>
      <c r="I7" s="74" t="s">
        <v>28</v>
      </c>
      <c r="J7" s="79">
        <v>45870</v>
      </c>
      <c r="K7" s="80">
        <v>46599</v>
      </c>
      <c r="L7" s="29" t="s">
        <v>29</v>
      </c>
      <c r="M7" s="43" t="s">
        <v>30</v>
      </c>
      <c r="N7" s="29" t="s">
        <v>31</v>
      </c>
    </row>
    <row r="8" spans="1:14" ht="49.5" customHeight="1">
      <c r="A8" s="106"/>
      <c r="B8" s="93"/>
      <c r="C8" s="85"/>
      <c r="D8" s="76"/>
      <c r="E8" s="74"/>
      <c r="F8" s="74"/>
      <c r="G8" s="74"/>
      <c r="H8" s="87"/>
      <c r="I8" s="74"/>
      <c r="J8" s="74"/>
      <c r="K8" s="46"/>
      <c r="L8" s="30"/>
      <c r="M8" s="44"/>
      <c r="N8" s="30"/>
    </row>
    <row r="9" spans="1:14" ht="24" customHeight="1">
      <c r="A9" s="106"/>
      <c r="B9" s="93"/>
      <c r="C9" s="85"/>
      <c r="D9" s="76" t="s">
        <v>32</v>
      </c>
      <c r="E9" s="74" t="s">
        <v>33</v>
      </c>
      <c r="F9" s="74" t="s">
        <v>34</v>
      </c>
      <c r="G9" s="71">
        <f>460/464</f>
        <v>0.99137931034482762</v>
      </c>
      <c r="H9" s="86">
        <f t="shared" ref="H9:H10" si="0">5/5</f>
        <v>1</v>
      </c>
      <c r="I9" s="74" t="s">
        <v>28</v>
      </c>
      <c r="J9" s="79">
        <v>45870</v>
      </c>
      <c r="K9" s="80">
        <v>46599</v>
      </c>
      <c r="L9" s="29" t="s">
        <v>35</v>
      </c>
      <c r="M9" s="43" t="s">
        <v>36</v>
      </c>
      <c r="N9" s="29" t="s">
        <v>37</v>
      </c>
    </row>
    <row r="10" spans="1:14" ht="48.95" customHeight="1">
      <c r="A10" s="106"/>
      <c r="B10" s="98"/>
      <c r="C10" s="95"/>
      <c r="D10" s="96"/>
      <c r="E10" s="97"/>
      <c r="F10" s="97"/>
      <c r="G10" s="97"/>
      <c r="H10" s="87"/>
      <c r="I10" s="97"/>
      <c r="J10" s="74"/>
      <c r="K10" s="46"/>
      <c r="L10" s="30"/>
      <c r="M10" s="44"/>
      <c r="N10" s="30"/>
    </row>
    <row r="11" spans="1:14">
      <c r="A11" s="106"/>
      <c r="B11" s="92" t="s">
        <v>38</v>
      </c>
      <c r="C11" s="78" t="s">
        <v>39</v>
      </c>
      <c r="D11" s="75" t="s">
        <v>40</v>
      </c>
      <c r="E11" s="78" t="s">
        <v>41</v>
      </c>
      <c r="F11" s="78" t="s">
        <v>42</v>
      </c>
      <c r="G11" s="73">
        <f>3/3</f>
        <v>1</v>
      </c>
      <c r="H11" s="90">
        <f>2/2</f>
        <v>1</v>
      </c>
      <c r="I11" s="78" t="s">
        <v>43</v>
      </c>
      <c r="J11" s="79">
        <v>45870</v>
      </c>
      <c r="K11" s="80">
        <v>46599</v>
      </c>
      <c r="L11" s="29" t="s">
        <v>44</v>
      </c>
      <c r="M11" s="45" t="s">
        <v>45</v>
      </c>
      <c r="N11" s="29" t="s">
        <v>46</v>
      </c>
    </row>
    <row r="12" spans="1:14" ht="56.25" customHeight="1">
      <c r="A12" s="106"/>
      <c r="B12" s="93"/>
      <c r="C12" s="74"/>
      <c r="D12" s="76"/>
      <c r="E12" s="74"/>
      <c r="F12" s="74"/>
      <c r="G12" s="74"/>
      <c r="H12" s="89"/>
      <c r="I12" s="74"/>
      <c r="J12" s="74"/>
      <c r="K12" s="46"/>
      <c r="L12" s="30"/>
      <c r="M12" s="50"/>
      <c r="N12" s="30"/>
    </row>
    <row r="13" spans="1:14" ht="23.45" customHeight="1">
      <c r="A13" s="106"/>
      <c r="B13" s="93"/>
      <c r="C13" s="74" t="s">
        <v>47</v>
      </c>
      <c r="D13" s="76" t="s">
        <v>48</v>
      </c>
      <c r="E13" s="74" t="s">
        <v>49</v>
      </c>
      <c r="F13" s="74" t="s">
        <v>50</v>
      </c>
      <c r="G13" s="71">
        <v>0.8</v>
      </c>
      <c r="H13" s="90">
        <v>1</v>
      </c>
      <c r="I13" s="74" t="s">
        <v>51</v>
      </c>
      <c r="J13" s="79">
        <v>45870</v>
      </c>
      <c r="K13" s="80">
        <v>46599</v>
      </c>
      <c r="L13" s="27" t="s">
        <v>52</v>
      </c>
      <c r="M13" s="45" t="s">
        <v>53</v>
      </c>
      <c r="N13" s="27" t="s">
        <v>54</v>
      </c>
    </row>
    <row r="14" spans="1:14" ht="135" customHeight="1">
      <c r="A14" s="106"/>
      <c r="B14" s="93"/>
      <c r="C14" s="74"/>
      <c r="D14" s="76"/>
      <c r="E14" s="74"/>
      <c r="F14" s="74"/>
      <c r="G14" s="74"/>
      <c r="H14" s="89"/>
      <c r="I14" s="74"/>
      <c r="J14" s="74"/>
      <c r="K14" s="46"/>
      <c r="L14" s="28"/>
      <c r="M14" s="46"/>
      <c r="N14" s="28"/>
    </row>
    <row r="15" spans="1:14" ht="14.45" customHeight="1">
      <c r="A15" s="106"/>
      <c r="B15" s="93"/>
      <c r="C15" s="74" t="s">
        <v>55</v>
      </c>
      <c r="D15" s="76" t="s">
        <v>56</v>
      </c>
      <c r="E15" s="74" t="s">
        <v>41</v>
      </c>
      <c r="F15" s="74" t="s">
        <v>57</v>
      </c>
      <c r="G15" s="71">
        <f>1/1</f>
        <v>1</v>
      </c>
      <c r="H15" s="90">
        <f>1*1</f>
        <v>1</v>
      </c>
      <c r="I15" s="74" t="s">
        <v>58</v>
      </c>
      <c r="J15" s="79">
        <v>45870</v>
      </c>
      <c r="K15" s="80">
        <v>46599</v>
      </c>
      <c r="L15" s="29" t="s">
        <v>59</v>
      </c>
      <c r="M15" s="43" t="s">
        <v>60</v>
      </c>
      <c r="N15" s="29" t="s">
        <v>46</v>
      </c>
    </row>
    <row r="16" spans="1:14" ht="58.5" customHeight="1">
      <c r="A16" s="106"/>
      <c r="B16" s="98"/>
      <c r="C16" s="97"/>
      <c r="D16" s="96"/>
      <c r="E16" s="97"/>
      <c r="F16" s="97"/>
      <c r="G16" s="97"/>
      <c r="H16" s="91"/>
      <c r="I16" s="97"/>
      <c r="J16" s="74"/>
      <c r="K16" s="46"/>
      <c r="L16" s="30"/>
      <c r="M16" s="44"/>
      <c r="N16" s="30"/>
    </row>
    <row r="17" spans="1:14">
      <c r="A17" s="106"/>
      <c r="B17" s="92" t="s">
        <v>61</v>
      </c>
      <c r="C17" s="78" t="s">
        <v>62</v>
      </c>
      <c r="D17" s="75" t="s">
        <v>63</v>
      </c>
      <c r="E17" s="78" t="s">
        <v>64</v>
      </c>
      <c r="F17" s="78" t="s">
        <v>65</v>
      </c>
      <c r="G17" s="73">
        <v>0.8</v>
      </c>
      <c r="H17" s="88">
        <v>1</v>
      </c>
      <c r="I17" s="78" t="s">
        <v>66</v>
      </c>
      <c r="J17" s="79">
        <v>45870</v>
      </c>
      <c r="K17" s="80">
        <v>46599</v>
      </c>
      <c r="L17" s="29" t="s">
        <v>67</v>
      </c>
      <c r="M17" s="45" t="s">
        <v>68</v>
      </c>
      <c r="N17" s="29" t="s">
        <v>69</v>
      </c>
    </row>
    <row r="18" spans="1:14" ht="132.94999999999999" customHeight="1">
      <c r="A18" s="106"/>
      <c r="B18" s="93"/>
      <c r="C18" s="74"/>
      <c r="D18" s="76"/>
      <c r="E18" s="74"/>
      <c r="F18" s="74"/>
      <c r="G18" s="74"/>
      <c r="H18" s="89"/>
      <c r="I18" s="74"/>
      <c r="J18" s="74"/>
      <c r="K18" s="46"/>
      <c r="L18" s="30"/>
      <c r="M18" s="46"/>
      <c r="N18" s="30"/>
    </row>
    <row r="19" spans="1:14" ht="26.25" customHeight="1">
      <c r="A19" s="106"/>
      <c r="B19" s="93"/>
      <c r="C19" s="74"/>
      <c r="D19" s="76" t="s">
        <v>70</v>
      </c>
      <c r="E19" s="74" t="s">
        <v>71</v>
      </c>
      <c r="F19" s="74" t="s">
        <v>72</v>
      </c>
      <c r="G19" s="73">
        <v>0.8</v>
      </c>
      <c r="H19" s="88">
        <v>1</v>
      </c>
      <c r="I19" s="74" t="s">
        <v>73</v>
      </c>
      <c r="J19" s="79">
        <v>45870</v>
      </c>
      <c r="K19" s="80">
        <v>46599</v>
      </c>
      <c r="L19" s="29" t="s">
        <v>74</v>
      </c>
      <c r="M19" s="43" t="s">
        <v>75</v>
      </c>
      <c r="N19" s="29" t="s">
        <v>76</v>
      </c>
    </row>
    <row r="20" spans="1:14" ht="72.599999999999994" customHeight="1">
      <c r="A20" s="106"/>
      <c r="B20" s="93"/>
      <c r="C20" s="74"/>
      <c r="D20" s="76"/>
      <c r="E20" s="74"/>
      <c r="F20" s="74"/>
      <c r="G20" s="74"/>
      <c r="H20" s="89"/>
      <c r="I20" s="74"/>
      <c r="J20" s="74"/>
      <c r="K20" s="46"/>
      <c r="L20" s="30"/>
      <c r="M20" s="44"/>
      <c r="N20" s="30"/>
    </row>
    <row r="21" spans="1:14">
      <c r="A21" s="106"/>
      <c r="B21" s="93"/>
      <c r="C21" s="74" t="s">
        <v>77</v>
      </c>
      <c r="D21" s="76" t="s">
        <v>78</v>
      </c>
      <c r="E21" s="74" t="s">
        <v>79</v>
      </c>
      <c r="F21" s="74" t="s">
        <v>80</v>
      </c>
      <c r="G21" s="71">
        <v>0.9</v>
      </c>
      <c r="H21" s="90">
        <v>1</v>
      </c>
      <c r="I21" s="74" t="s">
        <v>81</v>
      </c>
      <c r="J21" s="79">
        <v>45870</v>
      </c>
      <c r="K21" s="80">
        <v>46599</v>
      </c>
      <c r="L21" s="27" t="s">
        <v>82</v>
      </c>
      <c r="M21" s="45" t="s">
        <v>83</v>
      </c>
      <c r="N21" s="27" t="s">
        <v>84</v>
      </c>
    </row>
    <row r="22" spans="1:14" ht="156" customHeight="1">
      <c r="A22" s="106"/>
      <c r="B22" s="94"/>
      <c r="C22" s="72"/>
      <c r="D22" s="81"/>
      <c r="E22" s="72"/>
      <c r="F22" s="72"/>
      <c r="G22" s="72"/>
      <c r="H22" s="91"/>
      <c r="I22" s="72"/>
      <c r="J22" s="74"/>
      <c r="K22" s="46"/>
      <c r="L22" s="28"/>
      <c r="M22" s="46"/>
      <c r="N22" s="28"/>
    </row>
    <row r="23" spans="1:14" ht="14.45" customHeight="1">
      <c r="A23" s="106"/>
      <c r="B23" s="67" t="s">
        <v>85</v>
      </c>
      <c r="C23" s="78" t="s">
        <v>86</v>
      </c>
      <c r="D23" s="75" t="s">
        <v>87</v>
      </c>
      <c r="E23" s="78" t="s">
        <v>88</v>
      </c>
      <c r="F23" s="78" t="s">
        <v>89</v>
      </c>
      <c r="G23" s="73">
        <f>5/5*100%</f>
        <v>1</v>
      </c>
      <c r="H23" s="88">
        <f>2/2</f>
        <v>1</v>
      </c>
      <c r="I23" s="78" t="s">
        <v>90</v>
      </c>
      <c r="J23" s="79">
        <v>45870</v>
      </c>
      <c r="K23" s="80">
        <v>46599</v>
      </c>
      <c r="L23" s="29" t="s">
        <v>44</v>
      </c>
      <c r="M23" s="43" t="s">
        <v>45</v>
      </c>
      <c r="N23" s="29" t="s">
        <v>46</v>
      </c>
    </row>
    <row r="24" spans="1:14" ht="57.75" customHeight="1">
      <c r="A24" s="106"/>
      <c r="B24" s="68"/>
      <c r="C24" s="74"/>
      <c r="D24" s="76"/>
      <c r="E24" s="74"/>
      <c r="F24" s="74"/>
      <c r="G24" s="74"/>
      <c r="H24" s="89"/>
      <c r="I24" s="74"/>
      <c r="J24" s="74"/>
      <c r="K24" s="46"/>
      <c r="L24" s="30"/>
      <c r="M24" s="44"/>
      <c r="N24" s="30"/>
    </row>
    <row r="25" spans="1:14">
      <c r="A25" s="106"/>
      <c r="B25" s="68"/>
      <c r="C25" s="74"/>
      <c r="D25" s="76" t="s">
        <v>91</v>
      </c>
      <c r="E25" s="74" t="s">
        <v>92</v>
      </c>
      <c r="F25" s="74" t="s">
        <v>93</v>
      </c>
      <c r="G25" s="71">
        <v>0.3</v>
      </c>
      <c r="H25" s="90">
        <v>1</v>
      </c>
      <c r="I25" s="74" t="s">
        <v>94</v>
      </c>
      <c r="J25" s="79">
        <v>45870</v>
      </c>
      <c r="K25" s="80">
        <v>46599</v>
      </c>
      <c r="L25" s="29" t="s">
        <v>95</v>
      </c>
      <c r="M25" s="45" t="s">
        <v>96</v>
      </c>
      <c r="N25" s="29" t="s">
        <v>97</v>
      </c>
    </row>
    <row r="26" spans="1:14" ht="120.6" customHeight="1">
      <c r="A26" s="106"/>
      <c r="B26" s="68"/>
      <c r="C26" s="74"/>
      <c r="D26" s="76"/>
      <c r="E26" s="74"/>
      <c r="F26" s="74"/>
      <c r="G26" s="74"/>
      <c r="H26" s="89"/>
      <c r="I26" s="74"/>
      <c r="J26" s="74"/>
      <c r="K26" s="46"/>
      <c r="L26" s="30"/>
      <c r="M26" s="46"/>
      <c r="N26" s="30"/>
    </row>
    <row r="27" spans="1:14" ht="15" customHeight="1">
      <c r="A27" s="106"/>
      <c r="B27" s="68"/>
      <c r="C27" s="74"/>
      <c r="D27" s="76" t="s">
        <v>98</v>
      </c>
      <c r="E27" s="74" t="s">
        <v>99</v>
      </c>
      <c r="F27" s="74" t="s">
        <v>100</v>
      </c>
      <c r="G27" s="71">
        <v>1</v>
      </c>
      <c r="H27" s="90">
        <v>1</v>
      </c>
      <c r="I27" s="74" t="s">
        <v>101</v>
      </c>
      <c r="J27" s="79">
        <v>45870</v>
      </c>
      <c r="K27" s="80">
        <v>46599</v>
      </c>
      <c r="L27" s="29" t="s">
        <v>102</v>
      </c>
      <c r="M27" s="45" t="s">
        <v>103</v>
      </c>
      <c r="N27" s="29" t="s">
        <v>102</v>
      </c>
    </row>
    <row r="28" spans="1:14" ht="37.5" customHeight="1">
      <c r="A28" s="106"/>
      <c r="B28" s="68"/>
      <c r="C28" s="74"/>
      <c r="D28" s="76"/>
      <c r="E28" s="74"/>
      <c r="F28" s="74"/>
      <c r="G28" s="74"/>
      <c r="H28" s="89"/>
      <c r="I28" s="74"/>
      <c r="J28" s="74"/>
      <c r="K28" s="46"/>
      <c r="L28" s="30"/>
      <c r="M28" s="46"/>
      <c r="N28" s="30"/>
    </row>
    <row r="29" spans="1:14" ht="33.950000000000003" customHeight="1">
      <c r="A29" s="106"/>
      <c r="B29" s="68"/>
      <c r="C29" s="74"/>
      <c r="D29" s="76" t="s">
        <v>104</v>
      </c>
      <c r="E29" s="74" t="s">
        <v>105</v>
      </c>
      <c r="F29" s="74" t="s">
        <v>106</v>
      </c>
      <c r="G29" s="71">
        <v>1</v>
      </c>
      <c r="H29" s="90">
        <f>3906/3906</f>
        <v>1</v>
      </c>
      <c r="I29" s="74" t="s">
        <v>107</v>
      </c>
      <c r="J29" s="79">
        <v>45870</v>
      </c>
      <c r="K29" s="80">
        <v>46599</v>
      </c>
      <c r="L29" s="29" t="s">
        <v>108</v>
      </c>
      <c r="M29" s="43" t="s">
        <v>109</v>
      </c>
      <c r="N29" s="29" t="s">
        <v>110</v>
      </c>
    </row>
    <row r="30" spans="1:14" ht="48" customHeight="1">
      <c r="A30" s="106"/>
      <c r="B30" s="68"/>
      <c r="C30" s="74"/>
      <c r="D30" s="76"/>
      <c r="E30" s="74"/>
      <c r="F30" s="74"/>
      <c r="G30" s="74"/>
      <c r="H30" s="89"/>
      <c r="I30" s="74"/>
      <c r="J30" s="74"/>
      <c r="K30" s="46"/>
      <c r="L30" s="30"/>
      <c r="M30" s="44"/>
      <c r="N30" s="30"/>
    </row>
    <row r="31" spans="1:14">
      <c r="A31" s="106"/>
      <c r="B31" s="68"/>
      <c r="C31" s="74"/>
      <c r="D31" s="76" t="s">
        <v>111</v>
      </c>
      <c r="E31" s="74" t="s">
        <v>112</v>
      </c>
      <c r="F31" s="74" t="s">
        <v>113</v>
      </c>
      <c r="G31" s="71">
        <v>1</v>
      </c>
      <c r="H31" s="90">
        <v>1</v>
      </c>
      <c r="I31" s="74" t="s">
        <v>101</v>
      </c>
      <c r="J31" s="79">
        <v>45870</v>
      </c>
      <c r="K31" s="80">
        <v>46599</v>
      </c>
      <c r="L31" s="29" t="s">
        <v>114</v>
      </c>
      <c r="M31" s="45" t="s">
        <v>115</v>
      </c>
      <c r="N31" s="29" t="s">
        <v>114</v>
      </c>
    </row>
    <row r="32" spans="1:14" ht="55.5" customHeight="1">
      <c r="A32" s="106"/>
      <c r="B32" s="68"/>
      <c r="C32" s="74"/>
      <c r="D32" s="76"/>
      <c r="E32" s="74"/>
      <c r="F32" s="74"/>
      <c r="G32" s="74"/>
      <c r="H32" s="89"/>
      <c r="I32" s="74"/>
      <c r="J32" s="74"/>
      <c r="K32" s="46"/>
      <c r="L32" s="30"/>
      <c r="M32" s="46"/>
      <c r="N32" s="30"/>
    </row>
    <row r="33" spans="1:14" ht="33" customHeight="1">
      <c r="A33" s="106"/>
      <c r="B33" s="68"/>
      <c r="C33" s="74" t="s">
        <v>116</v>
      </c>
      <c r="D33" s="76" t="s">
        <v>117</v>
      </c>
      <c r="E33" s="74" t="s">
        <v>118</v>
      </c>
      <c r="F33" s="74" t="s">
        <v>119</v>
      </c>
      <c r="G33" s="71">
        <v>1</v>
      </c>
      <c r="H33" s="90">
        <v>1</v>
      </c>
      <c r="I33" s="72" t="s">
        <v>120</v>
      </c>
      <c r="J33" s="82">
        <v>45870</v>
      </c>
      <c r="K33" s="84">
        <v>46599</v>
      </c>
      <c r="L33" s="31" t="s">
        <v>121</v>
      </c>
      <c r="M33" s="47" t="s">
        <v>122</v>
      </c>
      <c r="N33" s="31" t="s">
        <v>121</v>
      </c>
    </row>
    <row r="34" spans="1:14" ht="35.25" customHeight="1">
      <c r="A34" s="106"/>
      <c r="B34" s="69"/>
      <c r="C34" s="72"/>
      <c r="D34" s="81"/>
      <c r="E34" s="72"/>
      <c r="F34" s="72"/>
      <c r="G34" s="72"/>
      <c r="H34" s="108"/>
      <c r="I34" s="85"/>
      <c r="J34" s="83"/>
      <c r="K34" s="48"/>
      <c r="L34" s="32"/>
      <c r="M34" s="48"/>
      <c r="N34" s="32"/>
    </row>
    <row r="35" spans="1:14" ht="64.5" customHeight="1">
      <c r="A35" s="107"/>
      <c r="B35" s="70"/>
      <c r="C35" s="77"/>
      <c r="D35" s="14" t="s">
        <v>123</v>
      </c>
      <c r="E35" s="13" t="s">
        <v>124</v>
      </c>
      <c r="F35" s="13" t="s">
        <v>125</v>
      </c>
      <c r="G35" s="18">
        <v>1</v>
      </c>
      <c r="H35" s="18">
        <v>1</v>
      </c>
      <c r="I35" s="77"/>
      <c r="J35" s="49"/>
      <c r="K35" s="49"/>
      <c r="L35" s="56"/>
      <c r="M35" s="49"/>
      <c r="N35" s="33"/>
    </row>
    <row r="36" spans="1:14" ht="14.45" customHeight="1">
      <c r="A36" s="64" t="s">
        <v>126</v>
      </c>
      <c r="B36" s="41" t="s">
        <v>127</v>
      </c>
      <c r="C36" s="41" t="s">
        <v>128</v>
      </c>
      <c r="D36" s="53" t="s">
        <v>129</v>
      </c>
      <c r="E36" s="41" t="s">
        <v>130</v>
      </c>
      <c r="F36" s="41" t="s">
        <v>131</v>
      </c>
      <c r="G36" s="60">
        <f>2/2*100%</f>
        <v>1</v>
      </c>
      <c r="H36" s="60">
        <f>2/2</f>
        <v>1</v>
      </c>
      <c r="I36" s="41" t="s">
        <v>132</v>
      </c>
      <c r="J36" s="39">
        <v>45870</v>
      </c>
      <c r="K36" s="39">
        <v>46599</v>
      </c>
      <c r="L36" s="51" t="s">
        <v>44</v>
      </c>
      <c r="M36" s="37" t="s">
        <v>133</v>
      </c>
      <c r="N36" s="22" t="s">
        <v>46</v>
      </c>
    </row>
    <row r="37" spans="1:14" ht="57" customHeight="1">
      <c r="A37" s="64"/>
      <c r="B37" s="41"/>
      <c r="C37" s="41"/>
      <c r="D37" s="53"/>
      <c r="E37" s="41"/>
      <c r="F37" s="41"/>
      <c r="G37" s="41"/>
      <c r="H37" s="60"/>
      <c r="I37" s="41"/>
      <c r="J37" s="41"/>
      <c r="K37" s="41"/>
      <c r="L37" s="53"/>
      <c r="M37" s="42"/>
      <c r="N37" s="24"/>
    </row>
    <row r="38" spans="1:14">
      <c r="A38" s="64"/>
      <c r="B38" s="41"/>
      <c r="C38" s="41" t="s">
        <v>134</v>
      </c>
      <c r="D38" s="12" t="s">
        <v>135</v>
      </c>
      <c r="E38" s="41" t="s">
        <v>136</v>
      </c>
      <c r="F38" s="41" t="s">
        <v>137</v>
      </c>
      <c r="G38" s="60">
        <f>6/6*100%</f>
        <v>1</v>
      </c>
      <c r="H38" s="60">
        <f>6/6</f>
        <v>1</v>
      </c>
      <c r="I38" s="41" t="s">
        <v>138</v>
      </c>
      <c r="J38" s="39">
        <v>45870</v>
      </c>
      <c r="K38" s="39">
        <v>46599</v>
      </c>
      <c r="L38" s="51" t="s">
        <v>139</v>
      </c>
      <c r="M38" s="37" t="s">
        <v>140</v>
      </c>
      <c r="N38" s="22" t="s">
        <v>141</v>
      </c>
    </row>
    <row r="39" spans="1:14">
      <c r="A39" s="64"/>
      <c r="B39" s="41"/>
      <c r="C39" s="41"/>
      <c r="D39" s="12" t="s">
        <v>142</v>
      </c>
      <c r="E39" s="41"/>
      <c r="F39" s="41"/>
      <c r="G39" s="41"/>
      <c r="H39" s="60"/>
      <c r="I39" s="41"/>
      <c r="J39" s="41"/>
      <c r="K39" s="41"/>
      <c r="L39" s="51"/>
      <c r="M39" s="37"/>
      <c r="N39" s="22"/>
    </row>
    <row r="40" spans="1:14" ht="30.75">
      <c r="A40" s="64"/>
      <c r="B40" s="41"/>
      <c r="C40" s="41"/>
      <c r="D40" s="12" t="s">
        <v>143</v>
      </c>
      <c r="E40" s="41"/>
      <c r="F40" s="41"/>
      <c r="G40" s="41"/>
      <c r="H40" s="60"/>
      <c r="I40" s="41"/>
      <c r="J40" s="39">
        <v>45870</v>
      </c>
      <c r="K40" s="39">
        <v>46599</v>
      </c>
      <c r="L40" s="51"/>
      <c r="M40" s="37"/>
      <c r="N40" s="22"/>
    </row>
    <row r="41" spans="1:14">
      <c r="A41" s="64"/>
      <c r="B41" s="41"/>
      <c r="C41" s="41"/>
      <c r="D41" s="12" t="s">
        <v>144</v>
      </c>
      <c r="E41" s="41"/>
      <c r="F41" s="41"/>
      <c r="G41" s="41"/>
      <c r="H41" s="60"/>
      <c r="I41" s="41"/>
      <c r="J41" s="41"/>
      <c r="K41" s="41"/>
      <c r="L41" s="51"/>
      <c r="M41" s="37"/>
      <c r="N41" s="22"/>
    </row>
    <row r="42" spans="1:14">
      <c r="A42" s="64"/>
      <c r="B42" s="41"/>
      <c r="C42" s="41"/>
      <c r="D42" s="12" t="s">
        <v>145</v>
      </c>
      <c r="E42" s="41"/>
      <c r="F42" s="41"/>
      <c r="G42" s="41"/>
      <c r="H42" s="60"/>
      <c r="I42" s="41"/>
      <c r="J42" s="39">
        <v>45870</v>
      </c>
      <c r="K42" s="39">
        <v>46599</v>
      </c>
      <c r="L42" s="51"/>
      <c r="M42" s="37"/>
      <c r="N42" s="22"/>
    </row>
    <row r="43" spans="1:14">
      <c r="A43" s="64"/>
      <c r="B43" s="41"/>
      <c r="C43" s="41"/>
      <c r="D43" s="12" t="s">
        <v>146</v>
      </c>
      <c r="E43" s="41"/>
      <c r="F43" s="41"/>
      <c r="G43" s="41"/>
      <c r="H43" s="60"/>
      <c r="I43" s="41"/>
      <c r="J43" s="41"/>
      <c r="K43" s="41"/>
      <c r="L43" s="51"/>
      <c r="M43" s="37"/>
      <c r="N43" s="22"/>
    </row>
    <row r="44" spans="1:14">
      <c r="A44" s="64"/>
      <c r="B44" s="41"/>
      <c r="C44" s="66" t="s">
        <v>147</v>
      </c>
      <c r="D44" s="53" t="s">
        <v>148</v>
      </c>
      <c r="E44" s="41" t="s">
        <v>149</v>
      </c>
      <c r="F44" s="41" t="s">
        <v>150</v>
      </c>
      <c r="G44" s="60">
        <f>1/1*100%</f>
        <v>1</v>
      </c>
      <c r="H44" s="60">
        <f>1/1</f>
        <v>1</v>
      </c>
      <c r="I44" s="41" t="s">
        <v>151</v>
      </c>
      <c r="J44" s="39">
        <v>45870</v>
      </c>
      <c r="K44" s="39">
        <v>46599</v>
      </c>
      <c r="L44" s="51" t="s">
        <v>152</v>
      </c>
      <c r="M44" s="37" t="s">
        <v>153</v>
      </c>
      <c r="N44" s="22" t="s">
        <v>154</v>
      </c>
    </row>
    <row r="45" spans="1:14" ht="51.6" customHeight="1">
      <c r="A45" s="64"/>
      <c r="B45" s="41"/>
      <c r="C45" s="66"/>
      <c r="D45" s="53"/>
      <c r="E45" s="41"/>
      <c r="F45" s="41"/>
      <c r="G45" s="41"/>
      <c r="H45" s="60"/>
      <c r="I45" s="41"/>
      <c r="J45" s="41"/>
      <c r="K45" s="41"/>
      <c r="L45" s="53"/>
      <c r="M45" s="41"/>
      <c r="N45" s="24"/>
    </row>
    <row r="46" spans="1:14" ht="37.5" customHeight="1">
      <c r="A46" s="64"/>
      <c r="B46" s="41"/>
      <c r="C46" s="41" t="s">
        <v>155</v>
      </c>
      <c r="D46" s="53" t="s">
        <v>156</v>
      </c>
      <c r="E46" s="41" t="s">
        <v>157</v>
      </c>
      <c r="F46" s="41" t="s">
        <v>158</v>
      </c>
      <c r="G46" s="60">
        <v>1</v>
      </c>
      <c r="H46" s="60">
        <v>0.1</v>
      </c>
      <c r="I46" s="41" t="s">
        <v>159</v>
      </c>
      <c r="J46" s="39">
        <v>45870</v>
      </c>
      <c r="K46" s="39">
        <v>46599</v>
      </c>
      <c r="L46" s="54" t="s">
        <v>160</v>
      </c>
      <c r="M46" s="37" t="s">
        <v>161</v>
      </c>
      <c r="N46" s="25" t="s">
        <v>162</v>
      </c>
    </row>
    <row r="47" spans="1:14" ht="44.25" customHeight="1">
      <c r="A47" s="64"/>
      <c r="B47" s="41"/>
      <c r="C47" s="41"/>
      <c r="D47" s="53"/>
      <c r="E47" s="41"/>
      <c r="F47" s="41"/>
      <c r="G47" s="41"/>
      <c r="H47" s="60"/>
      <c r="I47" s="41"/>
      <c r="J47" s="41"/>
      <c r="K47" s="41"/>
      <c r="L47" s="55"/>
      <c r="M47" s="42"/>
      <c r="N47" s="26"/>
    </row>
    <row r="48" spans="1:14" ht="21.75" customHeight="1">
      <c r="A48" s="64"/>
      <c r="B48" s="41"/>
      <c r="C48" s="41" t="s">
        <v>163</v>
      </c>
      <c r="D48" s="53" t="s">
        <v>164</v>
      </c>
      <c r="E48" s="41" t="s">
        <v>165</v>
      </c>
      <c r="F48" s="41" t="s">
        <v>166</v>
      </c>
      <c r="G48" s="60">
        <v>1</v>
      </c>
      <c r="H48" s="60">
        <v>1</v>
      </c>
      <c r="I48" s="41" t="s">
        <v>167</v>
      </c>
      <c r="J48" s="39">
        <v>45870</v>
      </c>
      <c r="K48" s="39">
        <v>46599</v>
      </c>
      <c r="L48" s="51" t="s">
        <v>168</v>
      </c>
      <c r="M48" s="38" t="s">
        <v>169</v>
      </c>
      <c r="N48" s="22" t="s">
        <v>168</v>
      </c>
    </row>
    <row r="49" spans="1:14" ht="75.75" customHeight="1">
      <c r="A49" s="64"/>
      <c r="B49" s="41"/>
      <c r="C49" s="41"/>
      <c r="D49" s="53"/>
      <c r="E49" s="41"/>
      <c r="F49" s="41"/>
      <c r="G49" s="41"/>
      <c r="H49" s="60"/>
      <c r="I49" s="41"/>
      <c r="J49" s="41"/>
      <c r="K49" s="41"/>
      <c r="L49" s="53"/>
      <c r="M49" s="41"/>
      <c r="N49" s="24"/>
    </row>
    <row r="50" spans="1:14" ht="33" customHeight="1">
      <c r="A50" s="64"/>
      <c r="B50" s="57" t="s">
        <v>170</v>
      </c>
      <c r="C50" s="41" t="s">
        <v>171</v>
      </c>
      <c r="D50" s="53" t="s">
        <v>172</v>
      </c>
      <c r="E50" s="41" t="s">
        <v>173</v>
      </c>
      <c r="F50" s="41" t="s">
        <v>174</v>
      </c>
      <c r="G50" s="60">
        <v>1</v>
      </c>
      <c r="H50" s="60">
        <v>1</v>
      </c>
      <c r="I50" s="41" t="s">
        <v>159</v>
      </c>
      <c r="J50" s="39">
        <v>45870</v>
      </c>
      <c r="K50" s="39">
        <v>46599</v>
      </c>
      <c r="L50" s="51" t="s">
        <v>175</v>
      </c>
      <c r="M50" s="38" t="s">
        <v>115</v>
      </c>
      <c r="N50" s="22" t="s">
        <v>175</v>
      </c>
    </row>
    <row r="51" spans="1:14" ht="45.95" customHeight="1">
      <c r="A51" s="64"/>
      <c r="B51" s="57"/>
      <c r="C51" s="41"/>
      <c r="D51" s="53"/>
      <c r="E51" s="41"/>
      <c r="F51" s="41"/>
      <c r="G51" s="41"/>
      <c r="H51" s="60"/>
      <c r="I51" s="41"/>
      <c r="J51" s="41"/>
      <c r="K51" s="41"/>
      <c r="L51" s="53"/>
      <c r="M51" s="41"/>
      <c r="N51" s="24"/>
    </row>
    <row r="52" spans="1:14">
      <c r="A52" s="64"/>
      <c r="B52" s="57"/>
      <c r="C52" s="41" t="s">
        <v>176</v>
      </c>
      <c r="D52" s="53" t="s">
        <v>177</v>
      </c>
      <c r="E52" s="41" t="s">
        <v>178</v>
      </c>
      <c r="F52" s="41" t="s">
        <v>179</v>
      </c>
      <c r="G52" s="60">
        <v>1</v>
      </c>
      <c r="H52" s="60">
        <v>1</v>
      </c>
      <c r="I52" s="41" t="s">
        <v>120</v>
      </c>
      <c r="J52" s="39">
        <v>45870</v>
      </c>
      <c r="K52" s="39">
        <v>46599</v>
      </c>
      <c r="L52" s="51" t="s">
        <v>168</v>
      </c>
      <c r="M52" s="38" t="s">
        <v>169</v>
      </c>
      <c r="N52" s="22" t="s">
        <v>168</v>
      </c>
    </row>
    <row r="53" spans="1:14">
      <c r="A53" s="64"/>
      <c r="B53" s="57"/>
      <c r="C53" s="41"/>
      <c r="D53" s="53"/>
      <c r="E53" s="41"/>
      <c r="F53" s="41"/>
      <c r="G53" s="60"/>
      <c r="H53" s="60"/>
      <c r="I53" s="41"/>
      <c r="J53" s="39"/>
      <c r="K53" s="39"/>
      <c r="L53" s="51"/>
      <c r="M53" s="39"/>
      <c r="N53" s="22"/>
    </row>
    <row r="54" spans="1:14">
      <c r="A54" s="64"/>
      <c r="B54" s="57"/>
      <c r="C54" s="41"/>
      <c r="D54" s="53"/>
      <c r="E54" s="41"/>
      <c r="F54" s="41"/>
      <c r="G54" s="60"/>
      <c r="H54" s="60"/>
      <c r="I54" s="41"/>
      <c r="J54" s="39"/>
      <c r="K54" s="39"/>
      <c r="L54" s="51"/>
      <c r="M54" s="39"/>
      <c r="N54" s="22"/>
    </row>
    <row r="55" spans="1:14" ht="48.75" customHeight="1">
      <c r="A55" s="64"/>
      <c r="B55" s="57"/>
      <c r="C55" s="41"/>
      <c r="D55" s="53"/>
      <c r="E55" s="41"/>
      <c r="F55" s="41"/>
      <c r="G55" s="60"/>
      <c r="H55" s="60"/>
      <c r="I55" s="41"/>
      <c r="J55" s="39"/>
      <c r="K55" s="39"/>
      <c r="L55" s="51"/>
      <c r="M55" s="39"/>
      <c r="N55" s="22"/>
    </row>
    <row r="56" spans="1:14" ht="66" customHeight="1">
      <c r="A56" s="64"/>
      <c r="B56" s="57" t="s">
        <v>180</v>
      </c>
      <c r="C56" s="41" t="s">
        <v>181</v>
      </c>
      <c r="D56" s="53" t="s">
        <v>182</v>
      </c>
      <c r="E56" s="41" t="s">
        <v>183</v>
      </c>
      <c r="F56" s="41" t="s">
        <v>184</v>
      </c>
      <c r="G56" s="60">
        <v>1</v>
      </c>
      <c r="H56" s="60">
        <v>1</v>
      </c>
      <c r="I56" s="41" t="s">
        <v>185</v>
      </c>
      <c r="J56" s="62">
        <v>45870</v>
      </c>
      <c r="K56" s="62">
        <v>46599</v>
      </c>
      <c r="L56" s="51" t="s">
        <v>186</v>
      </c>
      <c r="M56" s="38" t="s">
        <v>187</v>
      </c>
      <c r="N56" s="22" t="s">
        <v>186</v>
      </c>
    </row>
    <row r="57" spans="1:14" ht="45.95" customHeight="1">
      <c r="A57" s="64"/>
      <c r="B57" s="57"/>
      <c r="C57" s="41"/>
      <c r="D57" s="53"/>
      <c r="E57" s="41"/>
      <c r="F57" s="41"/>
      <c r="G57" s="41"/>
      <c r="H57" s="60"/>
      <c r="I57" s="41"/>
      <c r="J57" s="63"/>
      <c r="K57" s="63"/>
      <c r="L57" s="51"/>
      <c r="M57" s="38"/>
      <c r="N57" s="22"/>
    </row>
    <row r="58" spans="1:14" ht="168" customHeight="1">
      <c r="A58" s="64"/>
      <c r="B58" s="57"/>
      <c r="C58" s="41" t="s">
        <v>188</v>
      </c>
      <c r="D58" s="12" t="s">
        <v>189</v>
      </c>
      <c r="E58" s="11" t="s">
        <v>118</v>
      </c>
      <c r="F58" s="11" t="s">
        <v>190</v>
      </c>
      <c r="G58" s="19">
        <v>1</v>
      </c>
      <c r="H58" s="19">
        <v>1</v>
      </c>
      <c r="I58" s="11" t="s">
        <v>191</v>
      </c>
      <c r="J58" s="7">
        <v>45870</v>
      </c>
      <c r="K58" s="7">
        <v>46599</v>
      </c>
      <c r="L58" s="9" t="s">
        <v>192</v>
      </c>
      <c r="M58" s="8" t="s">
        <v>193</v>
      </c>
      <c r="N58" s="15" t="s">
        <v>192</v>
      </c>
    </row>
    <row r="59" spans="1:14" ht="99.75" customHeight="1">
      <c r="A59" s="64"/>
      <c r="B59" s="57"/>
      <c r="C59" s="41"/>
      <c r="D59" s="12" t="s">
        <v>194</v>
      </c>
      <c r="E59" s="11" t="s">
        <v>118</v>
      </c>
      <c r="F59" s="11" t="s">
        <v>119</v>
      </c>
      <c r="G59" s="19">
        <v>1</v>
      </c>
      <c r="H59" s="19">
        <v>1</v>
      </c>
      <c r="I59" s="11" t="s">
        <v>120</v>
      </c>
      <c r="J59" s="7">
        <v>45870</v>
      </c>
      <c r="K59" s="7">
        <v>46599</v>
      </c>
      <c r="L59" s="7" t="s">
        <v>195</v>
      </c>
      <c r="M59" s="8" t="s">
        <v>196</v>
      </c>
      <c r="N59" s="16" t="s">
        <v>195</v>
      </c>
    </row>
    <row r="60" spans="1:14" ht="99.75" customHeight="1">
      <c r="A60" s="64"/>
      <c r="B60" s="57"/>
      <c r="C60" s="41"/>
      <c r="D60" s="12" t="s">
        <v>197</v>
      </c>
      <c r="E60" s="11" t="s">
        <v>198</v>
      </c>
      <c r="F60" s="11" t="s">
        <v>199</v>
      </c>
      <c r="G60" s="20">
        <v>0.7</v>
      </c>
      <c r="H60" s="20">
        <v>1</v>
      </c>
      <c r="I60" s="11" t="s">
        <v>200</v>
      </c>
      <c r="J60" s="7">
        <v>45870</v>
      </c>
      <c r="K60" s="7">
        <v>46599</v>
      </c>
      <c r="L60" s="10" t="s">
        <v>201</v>
      </c>
      <c r="M60" s="8" t="s">
        <v>202</v>
      </c>
      <c r="N60" s="17" t="s">
        <v>203</v>
      </c>
    </row>
    <row r="61" spans="1:14" ht="144" customHeight="1">
      <c r="A61" s="64"/>
      <c r="B61" s="57"/>
      <c r="C61" s="41"/>
      <c r="D61" s="12" t="s">
        <v>204</v>
      </c>
      <c r="E61" s="11" t="s">
        <v>205</v>
      </c>
      <c r="F61" s="11" t="s">
        <v>206</v>
      </c>
      <c r="G61" s="21">
        <v>2</v>
      </c>
      <c r="H61" s="20">
        <v>1</v>
      </c>
      <c r="I61" s="11" t="s">
        <v>207</v>
      </c>
      <c r="J61" s="7">
        <v>45870</v>
      </c>
      <c r="K61" s="7">
        <v>46599</v>
      </c>
      <c r="L61" s="9" t="s">
        <v>208</v>
      </c>
      <c r="M61" s="8" t="s">
        <v>209</v>
      </c>
      <c r="N61" s="17" t="s">
        <v>210</v>
      </c>
    </row>
    <row r="62" spans="1:14" ht="30" customHeight="1">
      <c r="A62" s="64"/>
      <c r="B62" s="57" t="s">
        <v>211</v>
      </c>
      <c r="C62" s="41" t="s">
        <v>212</v>
      </c>
      <c r="D62" s="12" t="s">
        <v>213</v>
      </c>
      <c r="E62" s="41" t="s">
        <v>214</v>
      </c>
      <c r="F62" s="41" t="s">
        <v>215</v>
      </c>
      <c r="G62" s="60">
        <v>1</v>
      </c>
      <c r="H62" s="60">
        <v>1</v>
      </c>
      <c r="I62" s="41" t="s">
        <v>216</v>
      </c>
      <c r="J62" s="39">
        <v>45870</v>
      </c>
      <c r="K62" s="39">
        <v>46599</v>
      </c>
      <c r="L62" s="51" t="s">
        <v>217</v>
      </c>
      <c r="M62" s="37" t="s">
        <v>218</v>
      </c>
      <c r="N62" s="22" t="s">
        <v>217</v>
      </c>
    </row>
    <row r="63" spans="1:14" ht="30" customHeight="1">
      <c r="A63" s="64"/>
      <c r="B63" s="57"/>
      <c r="C63" s="41"/>
      <c r="D63" s="12" t="s">
        <v>219</v>
      </c>
      <c r="E63" s="41"/>
      <c r="F63" s="41"/>
      <c r="G63" s="41"/>
      <c r="H63" s="41"/>
      <c r="I63" s="41"/>
      <c r="J63" s="39"/>
      <c r="K63" s="39"/>
      <c r="L63" s="51"/>
      <c r="M63" s="37"/>
      <c r="N63" s="22"/>
    </row>
    <row r="64" spans="1:14" ht="30" customHeight="1">
      <c r="A64" s="64"/>
      <c r="B64" s="57"/>
      <c r="C64" s="41"/>
      <c r="D64" s="12" t="s">
        <v>220</v>
      </c>
      <c r="E64" s="41"/>
      <c r="F64" s="41"/>
      <c r="G64" s="41"/>
      <c r="H64" s="41"/>
      <c r="I64" s="41"/>
      <c r="J64" s="39"/>
      <c r="K64" s="39"/>
      <c r="L64" s="51"/>
      <c r="M64" s="37"/>
      <c r="N64" s="22"/>
    </row>
    <row r="65" spans="1:14" ht="30" customHeight="1">
      <c r="A65" s="64"/>
      <c r="B65" s="57"/>
      <c r="C65" s="41"/>
      <c r="D65" s="12" t="s">
        <v>221</v>
      </c>
      <c r="E65" s="41"/>
      <c r="F65" s="41"/>
      <c r="G65" s="41"/>
      <c r="H65" s="41"/>
      <c r="I65" s="41"/>
      <c r="J65" s="39"/>
      <c r="K65" s="39"/>
      <c r="L65" s="51"/>
      <c r="M65" s="37"/>
      <c r="N65" s="22"/>
    </row>
    <row r="66" spans="1:14">
      <c r="A66" s="64"/>
      <c r="B66" s="57"/>
      <c r="C66" s="41" t="s">
        <v>222</v>
      </c>
      <c r="D66" s="53" t="s">
        <v>223</v>
      </c>
      <c r="E66" s="41" t="s">
        <v>224</v>
      </c>
      <c r="F66" s="41" t="s">
        <v>225</v>
      </c>
      <c r="G66" s="60">
        <v>1</v>
      </c>
      <c r="H66" s="60">
        <v>1</v>
      </c>
      <c r="I66" s="41" t="s">
        <v>94</v>
      </c>
      <c r="J66" s="39">
        <v>45870</v>
      </c>
      <c r="K66" s="39">
        <v>46599</v>
      </c>
      <c r="L66" s="51" t="s">
        <v>226</v>
      </c>
      <c r="M66" s="38" t="s">
        <v>227</v>
      </c>
      <c r="N66" s="22" t="s">
        <v>228</v>
      </c>
    </row>
    <row r="67" spans="1:14" ht="33.950000000000003" customHeight="1">
      <c r="A67" s="64"/>
      <c r="B67" s="57"/>
      <c r="C67" s="41"/>
      <c r="D67" s="53"/>
      <c r="E67" s="41"/>
      <c r="F67" s="41"/>
      <c r="G67" s="41"/>
      <c r="H67" s="60"/>
      <c r="I67" s="41"/>
      <c r="J67" s="39"/>
      <c r="K67" s="39"/>
      <c r="L67" s="51"/>
      <c r="M67" s="39"/>
      <c r="N67" s="22"/>
    </row>
    <row r="68" spans="1:14" ht="25.5" customHeight="1">
      <c r="A68" s="64"/>
      <c r="B68" s="57"/>
      <c r="C68" s="41"/>
      <c r="D68" s="53" t="s">
        <v>229</v>
      </c>
      <c r="E68" s="41" t="s">
        <v>230</v>
      </c>
      <c r="F68" s="41" t="s">
        <v>231</v>
      </c>
      <c r="G68" s="60">
        <v>0.6</v>
      </c>
      <c r="H68" s="60">
        <v>0.41860000000000003</v>
      </c>
      <c r="I68" s="41" t="s">
        <v>232</v>
      </c>
      <c r="J68" s="39">
        <v>45870</v>
      </c>
      <c r="K68" s="39">
        <v>46599</v>
      </c>
      <c r="L68" s="51" t="s">
        <v>233</v>
      </c>
      <c r="M68" s="37" t="s">
        <v>234</v>
      </c>
      <c r="N68" s="22" t="s">
        <v>235</v>
      </c>
    </row>
    <row r="69" spans="1:14" ht="32.1" customHeight="1">
      <c r="A69" s="64"/>
      <c r="B69" s="57"/>
      <c r="C69" s="41"/>
      <c r="D69" s="53"/>
      <c r="E69" s="41"/>
      <c r="F69" s="41"/>
      <c r="G69" s="41"/>
      <c r="H69" s="60"/>
      <c r="I69" s="41"/>
      <c r="J69" s="39"/>
      <c r="K69" s="39"/>
      <c r="L69" s="51"/>
      <c r="M69" s="37"/>
      <c r="N69" s="22"/>
    </row>
    <row r="70" spans="1:14" ht="15" customHeight="1">
      <c r="A70" s="64"/>
      <c r="B70" s="57"/>
      <c r="C70" s="41" t="s">
        <v>236</v>
      </c>
      <c r="D70" s="53" t="s">
        <v>237</v>
      </c>
      <c r="E70" s="41" t="s">
        <v>238</v>
      </c>
      <c r="F70" s="41" t="s">
        <v>239</v>
      </c>
      <c r="G70" s="60">
        <v>1</v>
      </c>
      <c r="H70" s="60">
        <v>1</v>
      </c>
      <c r="I70" s="41" t="s">
        <v>240</v>
      </c>
      <c r="J70" s="39">
        <v>45870</v>
      </c>
      <c r="K70" s="39">
        <v>46599</v>
      </c>
      <c r="L70" s="51" t="s">
        <v>241</v>
      </c>
      <c r="M70" s="38" t="s">
        <v>242</v>
      </c>
      <c r="N70" s="22" t="s">
        <v>241</v>
      </c>
    </row>
    <row r="71" spans="1:14" ht="36" customHeight="1">
      <c r="A71" s="64"/>
      <c r="B71" s="57"/>
      <c r="C71" s="41"/>
      <c r="D71" s="53"/>
      <c r="E71" s="41"/>
      <c r="F71" s="41"/>
      <c r="G71" s="41"/>
      <c r="H71" s="41"/>
      <c r="I71" s="41"/>
      <c r="J71" s="39"/>
      <c r="K71" s="39"/>
      <c r="L71" s="51"/>
      <c r="M71" s="39"/>
      <c r="N71" s="22"/>
    </row>
    <row r="72" spans="1:14" ht="15" customHeight="1">
      <c r="A72" s="64"/>
      <c r="B72" s="57"/>
      <c r="C72" s="41"/>
      <c r="D72" s="53" t="s">
        <v>243</v>
      </c>
      <c r="E72" s="41" t="s">
        <v>244</v>
      </c>
      <c r="F72" s="41" t="s">
        <v>245</v>
      </c>
      <c r="G72" s="41"/>
      <c r="H72" s="41"/>
      <c r="I72" s="41"/>
      <c r="J72" s="39"/>
      <c r="K72" s="39"/>
      <c r="L72" s="51"/>
      <c r="M72" s="39"/>
      <c r="N72" s="22"/>
    </row>
    <row r="73" spans="1:14" ht="47.25" customHeight="1">
      <c r="A73" s="65"/>
      <c r="B73" s="58"/>
      <c r="C73" s="59"/>
      <c r="D73" s="61"/>
      <c r="E73" s="59"/>
      <c r="F73" s="59"/>
      <c r="G73" s="59"/>
      <c r="H73" s="59"/>
      <c r="I73" s="59"/>
      <c r="J73" s="40"/>
      <c r="K73" s="40"/>
      <c r="L73" s="52"/>
      <c r="M73" s="40"/>
      <c r="N73" s="23"/>
    </row>
  </sheetData>
  <mergeCells count="334">
    <mergeCell ref="H29:H30"/>
    <mergeCell ref="H31:H32"/>
    <mergeCell ref="H36:H37"/>
    <mergeCell ref="H38:H43"/>
    <mergeCell ref="H44:H45"/>
    <mergeCell ref="H46:H47"/>
    <mergeCell ref="H48:H49"/>
    <mergeCell ref="H50:H51"/>
    <mergeCell ref="H52:H55"/>
    <mergeCell ref="H33:H34"/>
    <mergeCell ref="L2:L4"/>
    <mergeCell ref="M2:M4"/>
    <mergeCell ref="B11:B16"/>
    <mergeCell ref="C13:C14"/>
    <mergeCell ref="C15:C16"/>
    <mergeCell ref="D11:D12"/>
    <mergeCell ref="D13:D14"/>
    <mergeCell ref="D15:D16"/>
    <mergeCell ref="K11:K12"/>
    <mergeCell ref="K13:K14"/>
    <mergeCell ref="K15:K16"/>
    <mergeCell ref="G11:G12"/>
    <mergeCell ref="G13:G14"/>
    <mergeCell ref="G15:G16"/>
    <mergeCell ref="I11:I12"/>
    <mergeCell ref="I13:I14"/>
    <mergeCell ref="I15:I16"/>
    <mergeCell ref="B5:B10"/>
    <mergeCell ref="C5:C6"/>
    <mergeCell ref="D5:D6"/>
    <mergeCell ref="E5:E6"/>
    <mergeCell ref="F5:F6"/>
    <mergeCell ref="A2:K3"/>
    <mergeCell ref="A5:A35"/>
    <mergeCell ref="D19:D20"/>
    <mergeCell ref="E19:E20"/>
    <mergeCell ref="F19:F20"/>
    <mergeCell ref="G19:G20"/>
    <mergeCell ref="I19:I20"/>
    <mergeCell ref="C17:C20"/>
    <mergeCell ref="C21:C22"/>
    <mergeCell ref="J11:J12"/>
    <mergeCell ref="J13:J14"/>
    <mergeCell ref="J15:J16"/>
    <mergeCell ref="E11:E12"/>
    <mergeCell ref="E13:E14"/>
    <mergeCell ref="E15:E16"/>
    <mergeCell ref="F11:F12"/>
    <mergeCell ref="F13:F14"/>
    <mergeCell ref="F15:F16"/>
    <mergeCell ref="C11:C12"/>
    <mergeCell ref="D17:D18"/>
    <mergeCell ref="E17:E18"/>
    <mergeCell ref="F17:F18"/>
    <mergeCell ref="J19:J20"/>
    <mergeCell ref="H11:H12"/>
    <mergeCell ref="H13:H14"/>
    <mergeCell ref="H15:H16"/>
    <mergeCell ref="B17:B22"/>
    <mergeCell ref="C7:C10"/>
    <mergeCell ref="D7:D8"/>
    <mergeCell ref="E7:E8"/>
    <mergeCell ref="F7:F8"/>
    <mergeCell ref="G7:G8"/>
    <mergeCell ref="I7:I8"/>
    <mergeCell ref="J7:J8"/>
    <mergeCell ref="K7:K8"/>
    <mergeCell ref="D9:D10"/>
    <mergeCell ref="E9:E10"/>
    <mergeCell ref="F9:F10"/>
    <mergeCell ref="G9:G10"/>
    <mergeCell ref="I9:I10"/>
    <mergeCell ref="J9:J10"/>
    <mergeCell ref="K9:K10"/>
    <mergeCell ref="K19:K20"/>
    <mergeCell ref="D21:D22"/>
    <mergeCell ref="E21:E22"/>
    <mergeCell ref="F21:F22"/>
    <mergeCell ref="G21:G22"/>
    <mergeCell ref="I21:I22"/>
    <mergeCell ref="J21:J22"/>
    <mergeCell ref="K21:K22"/>
    <mergeCell ref="K27:K28"/>
    <mergeCell ref="I23:I24"/>
    <mergeCell ref="G5:G6"/>
    <mergeCell ref="I5:I6"/>
    <mergeCell ref="J5:J6"/>
    <mergeCell ref="K5:K6"/>
    <mergeCell ref="G17:G18"/>
    <mergeCell ref="I17:I18"/>
    <mergeCell ref="J17:J18"/>
    <mergeCell ref="K17:K18"/>
    <mergeCell ref="J23:J24"/>
    <mergeCell ref="K23:K24"/>
    <mergeCell ref="H5:H6"/>
    <mergeCell ref="H7:H8"/>
    <mergeCell ref="H9:H10"/>
    <mergeCell ref="H17:H18"/>
    <mergeCell ref="H19:H20"/>
    <mergeCell ref="H21:H22"/>
    <mergeCell ref="H23:H24"/>
    <mergeCell ref="H25:H26"/>
    <mergeCell ref="H27:H28"/>
    <mergeCell ref="J29:J30"/>
    <mergeCell ref="K29:K30"/>
    <mergeCell ref="G25:G26"/>
    <mergeCell ref="I25:I26"/>
    <mergeCell ref="G27:G28"/>
    <mergeCell ref="I27:I28"/>
    <mergeCell ref="G29:G30"/>
    <mergeCell ref="I29:I30"/>
    <mergeCell ref="D33:D34"/>
    <mergeCell ref="E33:E34"/>
    <mergeCell ref="F33:F34"/>
    <mergeCell ref="J31:J32"/>
    <mergeCell ref="K31:K32"/>
    <mergeCell ref="G31:G32"/>
    <mergeCell ref="I31:I32"/>
    <mergeCell ref="E31:E32"/>
    <mergeCell ref="F31:F32"/>
    <mergeCell ref="D31:D32"/>
    <mergeCell ref="J33:J35"/>
    <mergeCell ref="K33:K35"/>
    <mergeCell ref="I33:I35"/>
    <mergeCell ref="J25:J26"/>
    <mergeCell ref="K25:K26"/>
    <mergeCell ref="J27:J28"/>
    <mergeCell ref="B23:B35"/>
    <mergeCell ref="G33:G34"/>
    <mergeCell ref="G23:G24"/>
    <mergeCell ref="E29:E30"/>
    <mergeCell ref="F29:F30"/>
    <mergeCell ref="D23:D24"/>
    <mergeCell ref="D25:D26"/>
    <mergeCell ref="D27:D28"/>
    <mergeCell ref="D29:D30"/>
    <mergeCell ref="C33:C35"/>
    <mergeCell ref="C23:C32"/>
    <mergeCell ref="E25:E26"/>
    <mergeCell ref="E27:E28"/>
    <mergeCell ref="F23:F24"/>
    <mergeCell ref="F25:F26"/>
    <mergeCell ref="F27:F28"/>
    <mergeCell ref="E23:E24"/>
    <mergeCell ref="I36:I37"/>
    <mergeCell ref="J36:J37"/>
    <mergeCell ref="K36:K37"/>
    <mergeCell ref="C38:C43"/>
    <mergeCell ref="E38:E43"/>
    <mergeCell ref="F38:F43"/>
    <mergeCell ref="G38:G43"/>
    <mergeCell ref="I38:I43"/>
    <mergeCell ref="C36:C37"/>
    <mergeCell ref="D36:D37"/>
    <mergeCell ref="E36:E37"/>
    <mergeCell ref="F36:F37"/>
    <mergeCell ref="G36:G37"/>
    <mergeCell ref="J38:J39"/>
    <mergeCell ref="K38:K39"/>
    <mergeCell ref="J40:J41"/>
    <mergeCell ref="K40:K41"/>
    <mergeCell ref="J42:J43"/>
    <mergeCell ref="K42:K43"/>
    <mergeCell ref="E46:E47"/>
    <mergeCell ref="F46:F47"/>
    <mergeCell ref="G46:G47"/>
    <mergeCell ref="I46:I47"/>
    <mergeCell ref="J46:J47"/>
    <mergeCell ref="C44:C45"/>
    <mergeCell ref="D44:D45"/>
    <mergeCell ref="E44:E45"/>
    <mergeCell ref="F44:F45"/>
    <mergeCell ref="G44:G45"/>
    <mergeCell ref="I44:I45"/>
    <mergeCell ref="J44:J45"/>
    <mergeCell ref="A36:A73"/>
    <mergeCell ref="F50:F51"/>
    <mergeCell ref="G50:G51"/>
    <mergeCell ref="I50:I51"/>
    <mergeCell ref="J50:J51"/>
    <mergeCell ref="K50:K51"/>
    <mergeCell ref="B50:B55"/>
    <mergeCell ref="C50:C51"/>
    <mergeCell ref="C52:C55"/>
    <mergeCell ref="D50:D51"/>
    <mergeCell ref="E50:E51"/>
    <mergeCell ref="K48:K49"/>
    <mergeCell ref="B36:B49"/>
    <mergeCell ref="K46:K47"/>
    <mergeCell ref="C48:C49"/>
    <mergeCell ref="D48:D49"/>
    <mergeCell ref="E48:E49"/>
    <mergeCell ref="F48:F49"/>
    <mergeCell ref="G48:G49"/>
    <mergeCell ref="I48:I49"/>
    <mergeCell ref="J48:J49"/>
    <mergeCell ref="K44:K45"/>
    <mergeCell ref="C46:C47"/>
    <mergeCell ref="D46:D47"/>
    <mergeCell ref="K52:K55"/>
    <mergeCell ref="J52:J55"/>
    <mergeCell ref="B56:B61"/>
    <mergeCell ref="C56:C57"/>
    <mergeCell ref="D56:D57"/>
    <mergeCell ref="E56:E57"/>
    <mergeCell ref="D52:D55"/>
    <mergeCell ref="E52:E55"/>
    <mergeCell ref="F52:F55"/>
    <mergeCell ref="G52:G55"/>
    <mergeCell ref="I52:I55"/>
    <mergeCell ref="C58:C61"/>
    <mergeCell ref="H56:H57"/>
    <mergeCell ref="J56:J57"/>
    <mergeCell ref="K56:K57"/>
    <mergeCell ref="E70:E73"/>
    <mergeCell ref="F70:F73"/>
    <mergeCell ref="G70:G73"/>
    <mergeCell ref="C62:C65"/>
    <mergeCell ref="D66:D67"/>
    <mergeCell ref="F66:F67"/>
    <mergeCell ref="I66:I67"/>
    <mergeCell ref="F56:F57"/>
    <mergeCell ref="G56:G57"/>
    <mergeCell ref="I56:I57"/>
    <mergeCell ref="H68:H69"/>
    <mergeCell ref="H62:H65"/>
    <mergeCell ref="H66:H67"/>
    <mergeCell ref="H70:H73"/>
    <mergeCell ref="B62:B73"/>
    <mergeCell ref="C66:C69"/>
    <mergeCell ref="C70:C73"/>
    <mergeCell ref="I70:I73"/>
    <mergeCell ref="J70:J73"/>
    <mergeCell ref="K70:K73"/>
    <mergeCell ref="E62:E65"/>
    <mergeCell ref="F62:F65"/>
    <mergeCell ref="G62:G65"/>
    <mergeCell ref="I62:I65"/>
    <mergeCell ref="J62:J65"/>
    <mergeCell ref="K62:K65"/>
    <mergeCell ref="K66:K67"/>
    <mergeCell ref="K68:K69"/>
    <mergeCell ref="I68:I69"/>
    <mergeCell ref="J66:J67"/>
    <mergeCell ref="J68:J69"/>
    <mergeCell ref="F68:F69"/>
    <mergeCell ref="G66:G67"/>
    <mergeCell ref="G68:G69"/>
    <mergeCell ref="D68:D69"/>
    <mergeCell ref="E66:E67"/>
    <mergeCell ref="E68:E69"/>
    <mergeCell ref="D70:D73"/>
    <mergeCell ref="L38:L43"/>
    <mergeCell ref="L23:L24"/>
    <mergeCell ref="L25:L26"/>
    <mergeCell ref="L27:L28"/>
    <mergeCell ref="L29:L30"/>
    <mergeCell ref="L31:L32"/>
    <mergeCell ref="L33:L35"/>
    <mergeCell ref="L36:L37"/>
    <mergeCell ref="L5:L6"/>
    <mergeCell ref="L7:L8"/>
    <mergeCell ref="L9:L10"/>
    <mergeCell ref="L11:L12"/>
    <mergeCell ref="L13:L14"/>
    <mergeCell ref="L15:L16"/>
    <mergeCell ref="L17:L18"/>
    <mergeCell ref="L19:L20"/>
    <mergeCell ref="L21:L22"/>
    <mergeCell ref="L68:L69"/>
    <mergeCell ref="L70:L73"/>
    <mergeCell ref="L44:L45"/>
    <mergeCell ref="L46:L47"/>
    <mergeCell ref="L48:L49"/>
    <mergeCell ref="L50:L51"/>
    <mergeCell ref="L52:L55"/>
    <mergeCell ref="L62:L65"/>
    <mergeCell ref="L66:L67"/>
    <mergeCell ref="L56:L57"/>
    <mergeCell ref="M38:M43"/>
    <mergeCell ref="M23:M24"/>
    <mergeCell ref="M25:M26"/>
    <mergeCell ref="M27:M28"/>
    <mergeCell ref="M29:M30"/>
    <mergeCell ref="M31:M32"/>
    <mergeCell ref="M33:M35"/>
    <mergeCell ref="M36:M37"/>
    <mergeCell ref="M5:M6"/>
    <mergeCell ref="M7:M8"/>
    <mergeCell ref="M9:M10"/>
    <mergeCell ref="M11:M12"/>
    <mergeCell ref="M13:M14"/>
    <mergeCell ref="M15:M16"/>
    <mergeCell ref="M17:M18"/>
    <mergeCell ref="M19:M20"/>
    <mergeCell ref="M21:M22"/>
    <mergeCell ref="M68:M69"/>
    <mergeCell ref="M70:M73"/>
    <mergeCell ref="M44:M45"/>
    <mergeCell ref="M46:M47"/>
    <mergeCell ref="M48:M49"/>
    <mergeCell ref="M50:M51"/>
    <mergeCell ref="M52:M55"/>
    <mergeCell ref="M62:M65"/>
    <mergeCell ref="M66:M67"/>
    <mergeCell ref="M56:M57"/>
    <mergeCell ref="N2:N4"/>
    <mergeCell ref="N5:N6"/>
    <mergeCell ref="N7:N8"/>
    <mergeCell ref="N9:N10"/>
    <mergeCell ref="N11:N12"/>
    <mergeCell ref="N13:N14"/>
    <mergeCell ref="N15:N16"/>
    <mergeCell ref="N17:N18"/>
    <mergeCell ref="N19:N20"/>
    <mergeCell ref="N21:N22"/>
    <mergeCell ref="N23:N24"/>
    <mergeCell ref="N25:N26"/>
    <mergeCell ref="N27:N28"/>
    <mergeCell ref="N29:N30"/>
    <mergeCell ref="N31:N32"/>
    <mergeCell ref="N33:N35"/>
    <mergeCell ref="N36:N37"/>
    <mergeCell ref="N38:N43"/>
    <mergeCell ref="N70:N73"/>
    <mergeCell ref="N44:N45"/>
    <mergeCell ref="N46:N47"/>
    <mergeCell ref="N48:N49"/>
    <mergeCell ref="N50:N51"/>
    <mergeCell ref="N52:N55"/>
    <mergeCell ref="N62:N65"/>
    <mergeCell ref="N66:N67"/>
    <mergeCell ref="N68:N69"/>
    <mergeCell ref="N56:N57"/>
  </mergeCells>
  <hyperlinks>
    <hyperlink ref="M7:M8" r:id="rId1" display="https://unidadestecno-my.sharepoint.com/:f:/g/personal/sfernandez_correo_uts_edu_co/IgALxjygLdIrTqSasWV5yAjeATOIQ3O_iSX5mV_17kESjfc?e=aeZ328" xr:uid="{109544AB-FBC0-4584-A3D6-2102ED5271EA}"/>
    <hyperlink ref="M5:M6" r:id="rId2" display="https://unidadestecno-my.sharepoint.com/:f:/g/personal/sfernandez_correo_uts_edu_co/IgB5J1WtaVs_T4GALqjqxryJAYoCuXvOG8iea6S2fm31LOI?e=gRKRFs" xr:uid="{F723DC90-588D-4BDD-B777-F7FD4FA59A67}"/>
    <hyperlink ref="M9:M10" r:id="rId3" display="https://unidadestecno-my.sharepoint.com/:f:/g/personal/sfernandez_correo_uts_edu_co/IgD5DR_TxxXXSIMDV5IPSEZSARdIvA7JUUiO-Jhjwj0MZaI?e=lEChBr" xr:uid="{059E823A-EB9C-4F8B-B126-32416049B62F}"/>
    <hyperlink ref="M11:M12" r:id="rId4" display="https://unidadestecno-my.sharepoint.com/:f:/g/personal/sfernandez_correo_uts_edu_co/IgBAVk54nQHMRJMn4aVfM2WFARSYec3kEp14Uf7mkNWMjFQ?e=I7yph5" xr:uid="{32044394-C850-4882-9D41-044265900374}"/>
    <hyperlink ref="M15:M16" r:id="rId5" display="https://unidadestecno-my.sharepoint.com/:f:/g/personal/sfernandez_correo_uts_edu_co/IgBmpEEYqTOWTrnzXjqzvgYRAY2bXx2OhRhzBCiM-NKdnBI?e=rfT8pH" xr:uid="{C1DA73C8-6FE2-47E4-AE9E-7B6E3DBF1F91}"/>
    <hyperlink ref="M19:M20" r:id="rId6" display="https://unidadestecno-my.sharepoint.com/:f:/g/personal/sfernandez_correo_uts_edu_co/IgAtsBvQ9yv1SJkCuH3YErL3AUnqLe52ZzJ6R9_kUXVmgNI?e=afJ9B5" xr:uid="{A692AE27-8307-4700-B138-C828F078EA6D}"/>
    <hyperlink ref="M23:M24" r:id="rId7" display="https://unidadestecno-my.sharepoint.com/:f:/g/personal/sfernandez_correo_uts_edu_co/IgBAVk54nQHMRJMn4aVfM2WFARSYec3kEp14Uf7mkNWMjFQ?e=I7yph5" xr:uid="{7F5527EF-92C0-4D61-BF44-924ABC34F052}"/>
    <hyperlink ref="M29:M30" r:id="rId8" display="https://unidadestecno-my.sharepoint.com/:f:/g/personal/sfernandez_correo_uts_edu_co/IgDq6nqMBJYfTrfZOrwUHqpOAYDM9Mjb7jKCPf_pBKWOXn8?e=geMfA9" xr:uid="{6F48F710-85E2-41D6-9271-A36E80849BFC}"/>
    <hyperlink ref="M36" r:id="rId9" xr:uid="{FA84539C-8299-41DA-9764-ED7E128B5D25}"/>
    <hyperlink ref="M38:M43" r:id="rId10" display="https://unidadestecno-my.sharepoint.com/:f:/g/personal/sfernandez_correo_uts_edu_co/IgBJistmQ82eSJC6UqzfmvboAQq9sBsutP4bxD3-tEC6Kxc?e=aYXnVQ" xr:uid="{98E9EF25-4BA7-439A-ABC1-4293D757C655}"/>
    <hyperlink ref="M44" r:id="rId11" xr:uid="{130AF6D7-F1D5-45E7-A9BE-709C188B55E3}"/>
    <hyperlink ref="M13" r:id="rId12" display="https://unidadestecno-my.sharepoint.com/personal/comunicacionestalentohumano_correo_uts_edu_co/_layouts/15/onedrive.aspx?id=%2Fpersonal%2Fcomunicacionestalentohumano%5Fcorreo%5Futs%5Fedu%5Fco%2FDocuments%2FREPORTES%202025%2FCONTROL%20INTERNO%2FSeguimiento%20Estrategia%20Atenci%C3%B3n%20al%20Ciudadano%2FCampa%C3%B1a%20de%20los%20valores%20institucionales&amp;viewid=f8c4df1c%2Ded29%2D499f%2Dbca9%2Dee7e54814944" xr:uid="{8DAB02BA-B7A9-4685-82F2-D21A573E9EA2}"/>
    <hyperlink ref="M17" r:id="rId13" display="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inducci%C3%B3n%20y%20reinducci%C3%B3n%20enfocado%20en%20el%20relacionamiento%20al%20ciudadano&amp;viewid=f8c4df1c%2Ded29%2D499f%2Dbca9%2Dee7e54814944" xr:uid="{1ED9A22B-F58C-4882-8039-652A2DCFBE50}"/>
    <hyperlink ref="M21" r:id="rId14" display="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tem%C3%A1ticas%20orientadas%20a%20gesti%C3%B3n%20del%20valor%20de%20lo%20p%C3%BAblico&amp;viewid=f8c4df1c%2Ded29%2D499f%2Dbca9%2Dee7e54814944" xr:uid="{8D4F1B9E-8187-4999-AB82-850D7F341413}"/>
    <hyperlink ref="M25" r:id="rId15" display="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de%20gesti%C3%B3n%20de%20conocimiento%20y%20el%20lenguaje%20claro&amp;viewid=f8c4df1c%2Ded29%2D499f%2Dbca9%2Dee7e54814944" xr:uid="{AC66A097-5827-45A1-9CCC-AF15C883CD4E}"/>
    <hyperlink ref="M48" r:id="rId16" xr:uid="{E13D8673-3463-43DC-B952-0905753B4B82}"/>
    <hyperlink ref="M70" r:id="rId17" xr:uid="{80FE1DD6-999E-423A-BFEC-F0E10684B191}"/>
    <hyperlink ref="M52" r:id="rId18" xr:uid="{B6071B4B-5B85-4E9C-BDAF-26DF717A1E37}"/>
    <hyperlink ref="M33" r:id="rId19" location="1570553864700-4aac7906-a88b" xr:uid="{F0F44F81-962F-4957-8971-2075CADCF994}"/>
    <hyperlink ref="M50" r:id="rId20" xr:uid="{85C60276-885F-41F8-B2E9-49EF4940BA88}"/>
    <hyperlink ref="M31" r:id="rId21" xr:uid="{DE06B8D8-AD63-4AF6-8BD1-4967D0781713}"/>
    <hyperlink ref="M66" r:id="rId22" xr:uid="{90B96B55-60AC-437D-B342-0ECA6722E26C}"/>
    <hyperlink ref="M27" r:id="rId23" xr:uid="{44B63940-18EE-4317-8F9C-A7FBD7540B45}"/>
    <hyperlink ref="M68:M69" r:id="rId24" display="https://unidadestecno-my.sharepoint.com/:b:/g/personal/sfernandez_correo_uts_edu_co/IQCHmDm2SNGeRYEzJACwKVyOAR0ivXoEj6sHb04V57TUiI4?e=W3cxmS" xr:uid="{D55DF2C1-C737-4B0F-A495-2278D4580BF7}"/>
    <hyperlink ref="M62:M65" r:id="rId25" display="https://unidadestecno-my.sharepoint.com/:b:/g/personal/sfernandez_correo_uts_edu_co/IQDosJq5CKmGQqYqAL_gX4VYAXwex3WACfEI9evVrMN9HG0?e=TSs4V5" xr:uid="{F5EA97FA-12B6-43D5-AC31-B2A72F812F10}"/>
    <hyperlink ref="M58" r:id="rId26" display="https://unidadestecno-my.sharepoint.com/personal/comunicacionestalentohumano_correo_uts_edu_co/_layouts/15/onedrive.aspx?id=%2Fpersonal%2Fcomunicacionestalentohumano%5Fcorreo%5Futs%5Fedu%5Fco%2FDocuments%2FREPORTES%202025%2FCONTROL%20INTERNO%2FSeguimiento%20Estrategia%20Atenci%C3%B3n%20al%20Ciudadano%2Fcapacitaci%C3%B3n%20tem%C3%A1ticas%20orientadas%20a%20gesti%C3%B3n%20del%20valor%20de%20lo%20p%C3%BAblico&amp;viewid=f8c4df1c%2Ded29%2D499f%2Dbca9%2Dee7e54814944" xr:uid="{87ED1571-D28C-478D-AA39-ACEADDAA2735}"/>
    <hyperlink ref="M61" r:id="rId27" xr:uid="{7D4C27D1-2AAD-4F48-90FD-E9924F2086EE}"/>
    <hyperlink ref="M60" r:id="rId28" xr:uid="{B1FC29D9-3C62-46F9-BF72-401E880F36CE}"/>
    <hyperlink ref="M46:M47" r:id="rId29" display="Correo" xr:uid="{58CB32EC-C487-459E-B47E-D57857CFBF91}"/>
    <hyperlink ref="M59" r:id="rId30" xr:uid="{4C437119-1622-4B85-BC01-427A24A95FAF}"/>
  </hyperlinks>
  <pageMargins left="0.7" right="0.7" top="0.75" bottom="0.75" header="0.3" footer="0.3"/>
  <pageSetup paperSize="9" orientation="portrait" r:id="rId3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UTS</dc:creator>
  <cp:keywords/>
  <dc:description/>
  <cp:lastModifiedBy/>
  <cp:revision/>
  <dcterms:created xsi:type="dcterms:W3CDTF">2025-07-21T14:24:19Z</dcterms:created>
  <dcterms:modified xsi:type="dcterms:W3CDTF">2026-03-10T14:30:05Z</dcterms:modified>
  <cp:category/>
  <cp:contentStatus/>
</cp:coreProperties>
</file>