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1"/>
  </bookViews>
  <sheets>
    <sheet name="INSTRUCTIVO" sheetId="1" r:id="rId1"/>
    <sheet name="ADMINISTRATIVO" sheetId="2" r:id="rId2"/>
    <sheet name="DOCENTES" sheetId="3" r:id="rId3"/>
    <sheet name="MANTENIMIENTO" sheetId="4" r:id="rId4"/>
    <sheet name="SERVICIOS GENERALES" sheetId="5" r:id="rId5"/>
    <sheet name="VIGILANCIA" sheetId="6" r:id="rId6"/>
    <sheet name="MENSAJERO" sheetId="7" r:id="rId7"/>
    <sheet name="CONDUCTORES" sheetId="8" r:id="rId8"/>
    <sheet name="PROFESIONALES DE LA SALUD" sheetId="9" r:id="rId9"/>
    <sheet name="VISITANTES -ESTUDIANTES" sheetId="10" r:id="rId10"/>
  </sheets>
  <definedNames>
    <definedName name="_xlnm.Print_Area" localSheetId="1">'ADMINISTRATIVO'!$A$1:$Z$29</definedName>
    <definedName name="_xlnm.Print_Area" localSheetId="7">'CONDUCTORES'!$A$1:$Z$17</definedName>
    <definedName name="_xlnm.Print_Area" localSheetId="2">'DOCENTES'!$A$1:$Z$50</definedName>
    <definedName name="_xlnm.Print_Area" localSheetId="3">'MANTENIMIENTO'!$A$1:$Z$42</definedName>
    <definedName name="_xlnm.Print_Area" localSheetId="6">'MENSAJERO'!$A$1:$Z$19</definedName>
    <definedName name="_xlnm.Print_Area" localSheetId="8">'PROFESIONALES DE LA SALUD'!$A$1:$Z$23</definedName>
    <definedName name="_xlnm.Print_Area" localSheetId="4">'SERVICIOS GENERALES'!$A$1:$Z$21</definedName>
    <definedName name="_xlnm.Print_Area" localSheetId="5">'VIGILANCIA'!$A$1:$Z$18</definedName>
    <definedName name="_xlnm.Print_Area" localSheetId="9">'VISITANTES -ESTUDIANTES'!$A$1:$Z$13</definedName>
    <definedName name="Excel_BuiltIn_Print_Area1">#REF!</definedName>
  </definedNames>
  <calcPr fullCalcOnLoad="1"/>
</workbook>
</file>

<file path=xl/sharedStrings.xml><?xml version="1.0" encoding="utf-8"?>
<sst xmlns="http://schemas.openxmlformats.org/spreadsheetml/2006/main" count="2895" uniqueCount="602">
  <si>
    <t>PROCESO</t>
  </si>
  <si>
    <t>ZONA / LUGAR</t>
  </si>
  <si>
    <t>ACTIVIDADES</t>
  </si>
  <si>
    <t>RUTINARIO
(SI o NO)</t>
  </si>
  <si>
    <t>PELIGRO</t>
  </si>
  <si>
    <t>EFECTOS POSIBLES</t>
  </si>
  <si>
    <t>CONTROLES EXISTENTES</t>
  </si>
  <si>
    <t>EVALUACIÓN DEL RIESGO</t>
  </si>
  <si>
    <t>VALORACIÓN DEL RIESGO</t>
  </si>
  <si>
    <t>CRITERIOS PARA ESTABLECER CONTROLES</t>
  </si>
  <si>
    <t>MEDIDAS DE INTERVENCIÓN</t>
  </si>
  <si>
    <t>DESCRIPCIÓN</t>
  </si>
  <si>
    <t>CLASIFICACIÓN</t>
  </si>
  <si>
    <t>FUENTE</t>
  </si>
  <si>
    <t>MEDIO</t>
  </si>
  <si>
    <t>INDIVIDUO</t>
  </si>
  <si>
    <t>NIVEL DE DEFICIENCIA</t>
  </si>
  <si>
    <t>NIVEL DE PROBABILIDAD
(ND*NE)</t>
  </si>
  <si>
    <t>INTERPRETACIÓN DEL NIVEL DE PROBABILIDAD</t>
  </si>
  <si>
    <t>NIVEL DE CONSECUENCIA</t>
  </si>
  <si>
    <t>NIVEL DE RIESGO (NR) E INTERVENCIÓN</t>
  </si>
  <si>
    <t>INTERPRETACIÓN DEL NR</t>
  </si>
  <si>
    <t>ACEPTABILIDAD DEL RIESGO</t>
  </si>
  <si>
    <t>Nº EXPUESTOS</t>
  </si>
  <si>
    <t>PEOR CONSECUENCIA</t>
  </si>
  <si>
    <t>EXISTENCIA REQUISITO LEGAL ESPECIFICO ASOCIADO
(SI o NO)</t>
  </si>
  <si>
    <t>ELIMINACIÓN</t>
  </si>
  <si>
    <t>SUSTITUCIÓN</t>
  </si>
  <si>
    <t>CONTROLES DE INGENIERÍA</t>
  </si>
  <si>
    <t>CONTROLES ADMINISTRATIVOS, SEÑALIZACIÓN, ADVERTENCIA</t>
  </si>
  <si>
    <t>EQUIPOS / ELEMENTOS DE PROTECCIÓN PERSONAL</t>
  </si>
  <si>
    <t>SI</t>
  </si>
  <si>
    <t>Biologico</t>
  </si>
  <si>
    <t>Ninguno</t>
  </si>
  <si>
    <t>Bajo (B)</t>
  </si>
  <si>
    <t>II</t>
  </si>
  <si>
    <t>Muerte.</t>
  </si>
  <si>
    <t>III</t>
  </si>
  <si>
    <t>Si</t>
  </si>
  <si>
    <t>Medio (M)</t>
  </si>
  <si>
    <t>Biomecánico</t>
  </si>
  <si>
    <t>Físico</t>
  </si>
  <si>
    <t>Dolor de cabeza.</t>
  </si>
  <si>
    <t>Biomecanico</t>
  </si>
  <si>
    <t>Alto (A)</t>
  </si>
  <si>
    <t>Desordenes de trauma acumulativo.</t>
  </si>
  <si>
    <t>Riesgo de electrocución, quemaduras, descargas eléctricas, electrocución, muerte.</t>
  </si>
  <si>
    <t>Secuestros, robos, heridas, lesiones con armas blancas (cortopunzantes contundentes) y/o de proyectil (armas de fuego), muerte.</t>
  </si>
  <si>
    <t>Golpes, traumas, contusiones, pinchazos</t>
  </si>
  <si>
    <t>Lesiones menores</t>
  </si>
  <si>
    <t xml:space="preserve">NIVEL DE EXPOSICIÓN    (NE) </t>
  </si>
  <si>
    <t>Incendio - Muerte.</t>
  </si>
  <si>
    <t>Incapacidades temporales</t>
  </si>
  <si>
    <t>Caídas a nivel, de diferente nivel, politraumatismo, heridas, fracturas, esguinces.</t>
  </si>
  <si>
    <t>Psicosocial</t>
  </si>
  <si>
    <t>Natural: Riesgo de sismo, terremoto por estar ubicada en zona de alto riesgo.</t>
  </si>
  <si>
    <t xml:space="preserve">Perdidas y/o daños materiales, económicos humanos. </t>
  </si>
  <si>
    <t>SERVICIOS GENERALES</t>
  </si>
  <si>
    <t xml:space="preserve">Carga estatica: Postura sedente prolongada </t>
  </si>
  <si>
    <t xml:space="preserve">Fatiga visual, cefalea. </t>
  </si>
  <si>
    <t>Radiaciones no ionizantes -video terminal.</t>
  </si>
  <si>
    <t xml:space="preserve">Alteraciones posturales, dolores musculares, lumbalgias etc. </t>
  </si>
  <si>
    <t xml:space="preserve">Capacitación en higiene postural </t>
  </si>
  <si>
    <t>Alteraciones Osteomusculares</t>
  </si>
  <si>
    <t>Carga dinámica: Movimiento Repetitivo en manos durante la digitación</t>
  </si>
  <si>
    <t>Tendinitis, Síndrome del tunel del carpo; Tenosinovitis de Quervains</t>
  </si>
  <si>
    <t>Capacitar en desordenes de trauma acumulativo.                      Realización de Pausas activas 
Implementación de SVE Osteomuscular</t>
  </si>
  <si>
    <t xml:space="preserve">De Seguridad </t>
  </si>
  <si>
    <t xml:space="preserve"> Mecánico Herramientas de oficina (grapadora, perforadora, saca ganchos, etc.)</t>
  </si>
  <si>
    <t>Locativo (Desplazamiento dentro de las instalaciones de las sedes, asecenso y descenso de escalones)</t>
  </si>
  <si>
    <t>Formación en Autocuidado</t>
  </si>
  <si>
    <t xml:space="preserve">Inspeccioón de sistemas electricos, tableros de conexión y desconexión. 
Divulgación de riesgo especifico, Autocuidado. </t>
  </si>
  <si>
    <t xml:space="preserve">Estrés, Cefaleas tensionales, estados de ansiedad, desmotivacioón. </t>
  </si>
  <si>
    <t>Comité de convivencia Laboral</t>
  </si>
  <si>
    <t xml:space="preserve">Estrés </t>
  </si>
  <si>
    <t xml:space="preserve">Implementar Sistema de Vigilancia epidemiológica para la prevención del riesgo Psicosocial.                Promover la implementación de actividades de bienestar social: deportivas, recreativas y culturales. Capacitar en manejo del estress y relaciones interpersonales.               </t>
  </si>
  <si>
    <t xml:space="preserve">De Seguridad: </t>
  </si>
  <si>
    <t>Accidentes de tránsito lesiones, heridas, politraumatismos, muerte</t>
  </si>
  <si>
    <t xml:space="preserve">Capacitar en Manejo Defensivo y Seguridad Víal.  
Capacitar en primeros auxilios.
Autocuidado
</t>
  </si>
  <si>
    <t xml:space="preserve">De seguridad </t>
  </si>
  <si>
    <t>Riesgo Publico (Delincuencia y desorden publico. delincuencia común)</t>
  </si>
  <si>
    <t>Capacitar en manejo del riesgo público.
Autocuidado</t>
  </si>
  <si>
    <t>Plan de Emergencias</t>
  </si>
  <si>
    <t xml:space="preserve">Caidas, Traumas, Golpes, Contusiones, muerte.  </t>
  </si>
  <si>
    <t>Cervicalgias</t>
  </si>
  <si>
    <t xml:space="preserve">SI </t>
  </si>
  <si>
    <t xml:space="preserve">Procesos Virales, infecciones </t>
  </si>
  <si>
    <t>Procesos Infecciosos</t>
  </si>
  <si>
    <t>ADMNINISTRATIVO</t>
  </si>
  <si>
    <t>Capacitar en desordenes de trauma acumulativo. Realización de Pausas activas 
Implementación de SVE Osteomuscular</t>
  </si>
  <si>
    <t>Quimico</t>
  </si>
  <si>
    <t>I</t>
  </si>
  <si>
    <t xml:space="preserve">Uso de EPP requeridos de acuerdo a matriz de EPP. </t>
  </si>
  <si>
    <t>Uso de EPP</t>
  </si>
  <si>
    <t xml:space="preserve">Carga Estatica: Postura Bípeda Prolongada. </t>
  </si>
  <si>
    <t xml:space="preserve">Alteraciones posturales, circularorias. </t>
  </si>
  <si>
    <t xml:space="preserve">Alteraciones Postirales y circulatorias. </t>
  </si>
  <si>
    <t>Contenido de la Tarea, responsailidades propias del cargos</t>
  </si>
  <si>
    <t xml:space="preserve">Capacitar en higiene postural, alternar posturas bípedas y sedentes, realizar pausas activas. </t>
  </si>
  <si>
    <t>Implementar plan de evacuación y realizar  simulacros de evacuación.                Dotar el botiquín de primeros auxilios. Capacitar en primeros auxilios.</t>
  </si>
  <si>
    <t>Electrico: Baja tensión (conexión y desconexión de cafetera, limipieza de tomas electricas)</t>
  </si>
  <si>
    <t>Carga dinámica: Movimiento Repetitivo la limpieza de las instalaciones</t>
  </si>
  <si>
    <t xml:space="preserve">Manipulacion Insumos quimicos de aseo, barsol, limpido, desinfectantes, desemgrasantes. </t>
  </si>
  <si>
    <t>Afecciones respiratorias, irritación conjuntival, dermatitis de contacto</t>
  </si>
  <si>
    <t>Alteraciones respiratorias</t>
  </si>
  <si>
    <t>Elementos de protección personal</t>
  </si>
  <si>
    <t xml:space="preserve">Formación en Riesgo Quimico u manipulación de insumos de aseo. </t>
  </si>
  <si>
    <t xml:space="preserve">Microorganismos,Virus en el ambiente, acaros, etc. </t>
  </si>
  <si>
    <t>Formación en Uso de  videoterminales, dotar de pantallas Planas y con flitro en todos los puestos de trabajo</t>
  </si>
  <si>
    <t xml:space="preserve">Procesos Virales, Gripas, resfriados. </t>
  </si>
  <si>
    <t>Gripas</t>
  </si>
  <si>
    <t>Identoficación de causas de las filtraciones y humedad y realizar trabajos de mantenimiento y correción de lo mismo</t>
  </si>
  <si>
    <t xml:space="preserve">Autocuidado </t>
  </si>
  <si>
    <t>Uso de tapabocas de ser requerido</t>
  </si>
  <si>
    <t>Capacitar en higiene postural e Implementar programa de pausas activas.
Proporcionar sillas ergonomicas 
Implementación de SVE Osteomuscular</t>
  </si>
  <si>
    <t xml:space="preserve">Carga Estatica Posturas extremas en miembros superiores, cuello, miembros inferiores </t>
  </si>
  <si>
    <t xml:space="preserve">desviaciones en columna,  cervicodorsolumblagias. </t>
  </si>
  <si>
    <t>Alteraciones en Columna</t>
  </si>
  <si>
    <t xml:space="preserve">Ubicar adecuadamente los elementos de trabajo.
Proporcionar escritorios que permitan la correcta ubicación de equipo de trabajo. 
Implementar SVE Osteomuscular. </t>
  </si>
  <si>
    <t xml:space="preserve">Electrico: Baja tensión </t>
  </si>
  <si>
    <t>Cervicalgas</t>
  </si>
  <si>
    <t xml:space="preserve">Carga Estatica Posturas extremas en  Cuello por uso de equipo Portátil. </t>
  </si>
  <si>
    <t>Proporcionar a trabajadores que realizan uso de equipo portatil soporte para el mismo, teclado auxiliar y uso de mouse.
Realizar pausas activas.</t>
  </si>
  <si>
    <t xml:space="preserve">Locativo : Orde y Aseo Cableado proveniente de los equipos suelto y desorganizado, </t>
  </si>
  <si>
    <t xml:space="preserve">Reorganizackión, encauchetar o recoeger cableado dispuesto en la superficie y bajo los escritorios de los trabajadores. </t>
  </si>
  <si>
    <t xml:space="preserve">Disconfort visual, golpes, caidas, </t>
  </si>
  <si>
    <t>Locativo : Orden y Aseo, disposición de A-Z, cajas, lobros, Carpetas en los puestos de trabajo, espacio de oficina reducido, asinamiento</t>
  </si>
  <si>
    <t xml:space="preserve">Golpes. </t>
  </si>
  <si>
    <t xml:space="preserve">Caidas, Golpes, incendios </t>
  </si>
  <si>
    <t xml:space="preserve">Incendios </t>
  </si>
  <si>
    <t>Contenido de la Tarea, responsabilidad de tener personal a cargo, toma de descisiones</t>
  </si>
  <si>
    <t xml:space="preserve">Transito: trabnsporte propio, publico, terrestre o áreo. </t>
  </si>
  <si>
    <t>Implementar plan de evacuación y realizar  simulacros de evacuación.   
Realizar Plan de Emergencia.  
Señalización de áreas
Dotar el botiquín de primeros auxilios. Capacitar en primeros auxilios.</t>
  </si>
  <si>
    <t xml:space="preserve">Contenido de la Tarea, responsabilidades propias del cargo, atención a estudiantes, docentes y publico en general. </t>
  </si>
  <si>
    <t>Locativas: Filtraciones en las oficinas del edificio A principalmente</t>
  </si>
  <si>
    <t>De Seguridad</t>
  </si>
  <si>
    <t xml:space="preserve">MANTENIMIENTO </t>
  </si>
  <si>
    <t xml:space="preserve">OPERATIVO </t>
  </si>
  <si>
    <t>NO</t>
  </si>
  <si>
    <t>Polvo proveniente de los escombros u otros materiales</t>
  </si>
  <si>
    <t xml:space="preserve">Quimico (Polvos) </t>
  </si>
  <si>
    <t>Afecciones respiratorias, alergias, rinitis</t>
  </si>
  <si>
    <t>Tapabocas</t>
  </si>
  <si>
    <t>Material particulado proveniente de los escombros u otros materiales</t>
  </si>
  <si>
    <t>Quimico (MP)</t>
  </si>
  <si>
    <t>Irritación de vias respiratorias y mucosas, dificultad respiratoria, afectación del tracto respiratorio superior</t>
  </si>
  <si>
    <t>Desórdenes músculo esquelético principalmente a nivel lumbar y de miembros inferiores</t>
  </si>
  <si>
    <t>Presencia de material suspendido</t>
  </si>
  <si>
    <t>Químico (Mp)</t>
  </si>
  <si>
    <t>Exposición a gases y vapores</t>
  </si>
  <si>
    <t>Quimico (Gases y vapores)</t>
  </si>
  <si>
    <t>Irritación de vias respiratorias y mucosas,rinitis, dificultad respiratoria, afectación del tracto respiratorio superior</t>
  </si>
  <si>
    <t>Caidas,  fracturas, golpes, resbalones</t>
  </si>
  <si>
    <t>Químico (Gases y vapores)</t>
  </si>
  <si>
    <t>SOLDADURA OXIACETILÉNICA Y OXICORTE</t>
  </si>
  <si>
    <t>Incendio y/o explosión durante los procesos de encendido y apagado, por utilización incorrecta del soplete, montaje incorrecto o estar en mal estado</t>
  </si>
  <si>
    <t>Condiciones de seguridad (Tecnológico(Explosión-Incendio))</t>
  </si>
  <si>
    <t>Quemaduras de primer, segundo y tercer grado</t>
  </si>
  <si>
    <t>Extintores, detectores de humo</t>
  </si>
  <si>
    <t>Gafas y guantes de seguridad</t>
  </si>
  <si>
    <t xml:space="preserve">Exposiciones a radiaciones en las bandas de UV visible e IR del espectro en dosis importantes y con distintas intensidades energéticas, nocivas para los ojos, procedentes del soplete y del metal incandescente del arco de soldadura.  </t>
  </si>
  <si>
    <t>Fisico (Radiaciones Ionizantes)</t>
  </si>
  <si>
    <t>Inflamación de áreas expuestas (enrojecimiento, sensibilidad, hinchazón, sangrado) Quemaduras de la piel (enrojecimiento, ampollas) Y a largo plazo: Cancer</t>
  </si>
  <si>
    <t>Proyecciones de partículas de piezas trabajadas en diversas partes del cuerpo</t>
  </si>
  <si>
    <t>Condiciones de seguridad (Mecánico(Materiales proyectados))</t>
  </si>
  <si>
    <t>Inflamación de áreas comprometidas (enrojecimiento, sensibilidad, hinchazón, sangrado) Quemaduras de la piel (enrojecimiento)</t>
  </si>
  <si>
    <t>Exposición a humos metálicos</t>
  </si>
  <si>
    <t>Químico (Humos metálicos)</t>
  </si>
  <si>
    <t>Exposición a altas temperaturas</t>
  </si>
  <si>
    <t>Físico (Calor)</t>
  </si>
  <si>
    <t>Ventiladores</t>
  </si>
  <si>
    <t xml:space="preserve">Quemaduras por salpicaduras de metal incandescente y contactos con los objetos calientes que se están soldando. </t>
  </si>
  <si>
    <t>Exposición a choques eléctricos</t>
  </si>
  <si>
    <t>Condiciones de seguridad (Eléctrico (Alta tensión)</t>
  </si>
  <si>
    <t>Muerte por fibrilación ventricular, Muerte por asfixia, Tetanización muscular, Quemaduras internas y externas, Embolias por efecto electrolítico en la sangre</t>
  </si>
  <si>
    <t>Exposicion a quemaduras por incendios o explosiones</t>
  </si>
  <si>
    <t>Uso de aceite lubricante</t>
  </si>
  <si>
    <t>Químico</t>
  </si>
  <si>
    <t>Irritación, alergia, salpullido, intoxicación, Contacto con aceite engrasante en piel, ojos</t>
  </si>
  <si>
    <t>Afecciones respiratorias</t>
  </si>
  <si>
    <t>*Sensibilización a las operarios sobre protección respiratoria. *Jornadas de orden y aseo periódicas</t>
  </si>
  <si>
    <t>Uso permanente de EPP (Protector respiratorio)</t>
  </si>
  <si>
    <t>*Fomentar el autocuidado
* Las cargas que manipule el trabajador deberán estar por debajo de los 25 Kg; si el levantamiento es a nivel de piso. 
*Capacitación en higiene postural y manejo de cargas
*Realizar exámenes médicos ocupacionales de ingreso y periódicos con el fin de controlar los efectos para la salud por la exposición al riesgo.</t>
  </si>
  <si>
    <t>Lesiones osteomusculares, Lumbalgia</t>
  </si>
  <si>
    <t xml:space="preserve">*Capacitación en higiene postural *Realizar exámenes médicos ocupacionales de ingreso y periódicos con el fin de controlar los efectos para la salud por la exposición al riesgo
*Pausas activas
</t>
  </si>
  <si>
    <t>*Sensibilización a las operarios sobre protección respiratoria
*Jornadas de orden y aseo periódicas</t>
  </si>
  <si>
    <t>*Uso de mascarilla para material particulado
*Uso de gafas de seguridad</t>
  </si>
  <si>
    <t>*Sensibilización a las operarios sobre protección respiratoria</t>
  </si>
  <si>
    <t>*Uso de gafas de seguridad
*Uso de mascarilla especial para gases y vapores</t>
  </si>
  <si>
    <t>Amputación de miembros</t>
  </si>
  <si>
    <t>No</t>
  </si>
  <si>
    <t>*Fomentar el autocuidado.  *Brindar capacitacion sobre soldadura.</t>
  </si>
  <si>
    <t>*Uso permanente de careta especial para soldadura,guantes y tapabocas</t>
  </si>
  <si>
    <t>Cáncer</t>
  </si>
  <si>
    <t>*Fomentar el autocuidado.  *Brindar capacitacion sobre soldadura.
*Reducción del tiempo de exposición                                     *Realizar exámenes médicos ocupacionales de ingreso y periódicos con el fin de controlar los efectos para la salud por la exposición al riesgo.</t>
  </si>
  <si>
    <t>Quemaduras en la piel</t>
  </si>
  <si>
    <t>*Sensibilizar a los operarios sobre protección respiratoria.  *Fomentar el autocuidado.  *Brindar capacitacion sobre soldadura.</t>
  </si>
  <si>
    <t>Instalación de ventiladores de techo en el área de trabajo</t>
  </si>
  <si>
    <t>*Fomentar el autocuidado.                 *Capacitación en manejo seguro de herramientas manuales                                                   *Revisión periódica de las herramientas manuales.                        *Mantener el sitio de trabajo limpio y ordenado.                                       *Delimitación de la zona de trabajo</t>
  </si>
  <si>
    <t>Uso permanente de gafas, guantes aislantes, botas ailstantes.</t>
  </si>
  <si>
    <t>Muerte</t>
  </si>
  <si>
    <t>Intoxicación</t>
  </si>
  <si>
    <t>*Capacitación en mantenimiento básico de máquinas.
*Señalización de riesgo
*Capacitación en riesgo químico
*Divulgación de la hoja de seguridad del producto utilizado</t>
  </si>
  <si>
    <t>*Uso de elementos de protección personal durante la actividad: guantes, gafas de seguridad</t>
  </si>
  <si>
    <t xml:space="preserve">Manejo de cargas </t>
  </si>
  <si>
    <t xml:space="preserve">Biomecánico </t>
  </si>
  <si>
    <t>Dolor lumbar, alteraciones musculoesqueleticas, hernias discales</t>
  </si>
  <si>
    <t xml:space="preserve">Hernia Discal </t>
  </si>
  <si>
    <t>Locativo (Desplazamiento dentro de las instalaciones de las sedes, asecenso y descenso de escalones, desplazamiento terrenos irregulares)</t>
  </si>
  <si>
    <t xml:space="preserve">Formación en medidas de auto cuidado: prevención de accidentes por caídas. 
Inspeccionar sistemas deslizantes de las escaleras. </t>
  </si>
  <si>
    <t>Mecanico: atrapamientos</t>
  </si>
  <si>
    <t xml:space="preserve">Heridas abiertas, contusiones, lesiones, traumas. </t>
  </si>
  <si>
    <t xml:space="preserve">Formación en autocuidado
Inspección de herramientas manuales y áreas de trabajo.
</t>
  </si>
  <si>
    <t>Uso de Gauntes requeridos para la ejecucion de las activdiades.</t>
  </si>
  <si>
    <t>MANIPULACIÓN DE MATERIALES, ESCOMBROS,  HERRAMIENTAS MANUALES, LIMPIEZA DE ÁREAS PARA EJECUTAR OTRAS TAREAS.</t>
  </si>
  <si>
    <t>PINTAR</t>
  </si>
  <si>
    <t>Posturas Extremas): Posturas Fuera de ängulos de confort</t>
  </si>
  <si>
    <t xml:space="preserve">Postura Bípeda prolongada. </t>
  </si>
  <si>
    <t xml:space="preserve">Alteraciones musculoesqueleticas, alteraciones circularorias. </t>
  </si>
  <si>
    <t>De Seguridad  (Tecnológico(Explosión-Incendio))</t>
  </si>
  <si>
    <t xml:space="preserve">MANTENIMEITNOS INSTALACIONES LOCATIVAS Y ARREGLOS ELECTRICOS. </t>
  </si>
  <si>
    <t xml:space="preserve">Muerte </t>
  </si>
  <si>
    <t>Disconfrot por calor</t>
  </si>
  <si>
    <t>Éstres, dolor de cabeza, cansancio, deshidratación,mareo,confusión, Disconfort por calor.</t>
  </si>
  <si>
    <t>*Realizar exámenes médicos ocupacionales de ingreso y periódicos con el fin de controlar los efectos para la salud por la exposición al riesgo.              *Pausas activas fuera del área de trabajo
*Zona de hidratación.</t>
  </si>
  <si>
    <t>Electrocusión, Muerte.</t>
  </si>
  <si>
    <t>Quemaduras</t>
  </si>
  <si>
    <t>Alteraciones musculoesqueleticas.</t>
  </si>
  <si>
    <t xml:space="preserve">Exposición a a Vibraciones, durante el uso de taladros, esmeriles, lijadoras,etc. </t>
  </si>
  <si>
    <t>Alteraciones musculoesqueleticas</t>
  </si>
  <si>
    <t>Realización de Pausas Activas durante la jornada laboral, enfocadas a miembros superiroes. 
Capacitación en desordenes por trauma acumulativo.</t>
  </si>
  <si>
    <t xml:space="preserve">Enfermedades Infecciosas,Procesos Virales. </t>
  </si>
  <si>
    <t>Bacterias; Maniupulación de residuos, basuras.</t>
  </si>
  <si>
    <t xml:space="preserve"> 
Autocuidado.
prevención de accidentes por caídas. 
Inspeccionar sistemas deslizantes de las escaleras. 
Señalización de rutas de evacuación.
Plan de emergencias. 
</t>
  </si>
  <si>
    <t xml:space="preserve"> 
Reiorganizacion de espacios en las oficinas, disposición de cajas, A-Z, escritoros etc. 
Autocuidado.  
</t>
  </si>
  <si>
    <t>Proceso Virales</t>
  </si>
  <si>
    <t>Procesos Virales</t>
  </si>
  <si>
    <t>Realizar controles de bioseguridad.
Formación en riesgo Biologico y sus consecuencias.</t>
  </si>
  <si>
    <t xml:space="preserve">ASEO GENERAL DE LAS INSTALACIONES, SERVICIO DE CAFETERIA. </t>
  </si>
  <si>
    <t>Mecanico (golpes con objetos, caidas, Cortes con material de vidrio durante el lavado de posillos, platos, vasos etc.)</t>
  </si>
  <si>
    <t>Traumas, constusiones, heridas abierdas.</t>
  </si>
  <si>
    <t>Uso de Guabntes durante el lavado de la losa</t>
  </si>
  <si>
    <t>OPERATIVO</t>
  </si>
  <si>
    <t>VIGILANCIA</t>
  </si>
  <si>
    <t>VIGILAR EL INGRESO Y SALIDA DEL PERSONAL , RECORRIDO POR LAS DIFERENTES ÁREAS A LA INSTITUCIÓN</t>
  </si>
  <si>
    <t xml:space="preserve">Microorganismos,Virus expuestos en el ambiente, acaros, etc. </t>
  </si>
  <si>
    <t xml:space="preserve">Contenido de la Tarea, responsailidades propias del cargo, control del ingreso. </t>
  </si>
  <si>
    <t>MENSAJERO</t>
  </si>
  <si>
    <t>ENTREGA DE Y RECEPCIÓN DE DOCUMENTACIÓN</t>
  </si>
  <si>
    <t xml:space="preserve">Contenido de la Tarea, responsailidades propias del cargo, documetos y diligencias por hacer. </t>
  </si>
  <si>
    <t>Transito: transporte propio Moto</t>
  </si>
  <si>
    <t>Posturas Extremas: Posturas Fuera de ängulos de confort (postura durante el uso de la motocicleta).</t>
  </si>
  <si>
    <t xml:space="preserve">*Capacitación en higiene postural 
*Pausas activas
</t>
  </si>
  <si>
    <t>Posturas Sedente Prolongado</t>
  </si>
  <si>
    <t>Movimiento repetitivo, uso de palanca de cambio y volante y pedales</t>
  </si>
  <si>
    <t xml:space="preserve">Desordenes trauma acumulativo </t>
  </si>
  <si>
    <t xml:space="preserve">*Capacitación en higiene postural .
*Implementación del SVE Osteomuscular. 
*Pausas activas enfocadas a miembros superiores e inferiores.
</t>
  </si>
  <si>
    <t>Transito</t>
  </si>
  <si>
    <t xml:space="preserve">Virus  en el ambiente, contacto con  pacientes </t>
  </si>
  <si>
    <t>Fluidos  de los pacientes</t>
  </si>
  <si>
    <t>Enfermedades Infecto-contagiosas</t>
  </si>
  <si>
    <t xml:space="preserve">Guantes </t>
  </si>
  <si>
    <t>Enfermedades Infectocontagiosas</t>
  </si>
  <si>
    <t>Uso de EPP requeridos para la atención</t>
  </si>
  <si>
    <t>Autocuidado 
Establecer y seguir normas de Bioseguridad.</t>
  </si>
  <si>
    <t>Capacitar en higiene postural e Implementar programa de pausas activas.
Implementación de SVE Osteomuscular</t>
  </si>
  <si>
    <t>Lumbalgias, alteraciones posturales, hernias Discales</t>
  </si>
  <si>
    <t xml:space="preserve">Formación en manejo de cargas.
Implementación de SVE osteomuscular.
Realización de pausas activas. 
Realizar procedimientos seguros para movilización de pacientes. </t>
  </si>
  <si>
    <t xml:space="preserve">Carga dinámica: Movimiento Repetitivo, durante la realización  de procesimientos  propios del sector salud </t>
  </si>
  <si>
    <t xml:space="preserve">Heridas, golpes, atrapamientos. </t>
  </si>
  <si>
    <t>Uso de Guantes</t>
  </si>
  <si>
    <t xml:space="preserve">Establecer normas de seguridad para el trabajo en oficina.           Formación en medidas de auto cuidado: prevención de accidentes por caídas. 
Inspeccionar sistemas deslizantes de las escaleras. </t>
  </si>
  <si>
    <t xml:space="preserve">Electrico: Baja tensión, conexión y desconnexión de equipos.  </t>
  </si>
  <si>
    <t>Contenido de la Tarea, responsabilidad y habilidad en la realización de la intervención o procedimiento</t>
  </si>
  <si>
    <t xml:space="preserve"> Mecánico Utilizacipon de equipos y piezas del sector salud, material cortopunzante.</t>
  </si>
  <si>
    <t>Heridas Abiertas.</t>
  </si>
  <si>
    <t>Iluminación deficiente</t>
  </si>
  <si>
    <t>Cefaleas Tensionales</t>
  </si>
  <si>
    <t>Realización de estudio de iluminación
Mejorar iluminación en oficinas del edificio A</t>
  </si>
  <si>
    <t xml:space="preserve">Cefea Tensional </t>
  </si>
  <si>
    <t>Capacitar en desordenes de trauma acumulativo.               Realización de Pausas activas 
Implementación de SVE Osteomuscular</t>
  </si>
  <si>
    <t>Locativo (Desplazamiento dentro de las instalaciones de las sedes,  Fuera de las mismas asecenso y descenso de escalones)</t>
  </si>
  <si>
    <t xml:space="preserve">Establecer normas de seguridad , tipo de calzado etc.        Formación en medidas de auto cuidado: prevención de accidentes por caídas. 
Inspeccionar sistemas deslizantes de las escaleras. </t>
  </si>
  <si>
    <t>Mecánico: (Golpes con Superficies de trabajo)</t>
  </si>
  <si>
    <t>Golpes, traumas contusiones</t>
  </si>
  <si>
    <t xml:space="preserve">Contusión </t>
  </si>
  <si>
    <t xml:space="preserve">Organizarción en las aulas de clase.
Autocuidado
Mantenimiento al estado de los pupitres. </t>
  </si>
  <si>
    <t xml:space="preserve">Locativo : Orde y Aseo Cableado proveniente de los equipos como Video Beam, proyectores etc. </t>
  </si>
  <si>
    <t xml:space="preserve">Caidas a nivel </t>
  </si>
  <si>
    <t xml:space="preserve">Caidas </t>
  </si>
  <si>
    <t xml:space="preserve">Organizar adecuadamente la el cableado. </t>
  </si>
  <si>
    <t>Locativas: Filtraciones en las  aulas de clase del  edificio A</t>
  </si>
  <si>
    <t>Identificación de causas de las filtraciones y humedad y realizar trabajos de mantenimiento y correción de lo mismo</t>
  </si>
  <si>
    <t xml:space="preserve">Electrico: Baja tensión, conexión  y desconexión de equipos, toma corrientes en de algunas aulas en mal estado.  </t>
  </si>
  <si>
    <t xml:space="preserve">Carga estatica: Postura Bípeda  prolongada </t>
  </si>
  <si>
    <t>Capacitar en higiene postural e Implementar programa de pausas activas.
Proporcionar sillas ergonomicas 
Realizar cambio de postura
Implementación de SVE Osteomuscular</t>
  </si>
  <si>
    <t>Carga dinámica: Movimiento Repetitivo Durante el uso del tablaero</t>
  </si>
  <si>
    <t xml:space="preserve">Lesiones Osteomusculares, tendinidis, lesión de meniscos,  Contusiones, etc.  </t>
  </si>
  <si>
    <t>Carga Estatica: Posturas Extremas durante la practica deportiva (Docentes  Clases Deportivas)</t>
  </si>
  <si>
    <t>Lesiones Osteomusculares</t>
  </si>
  <si>
    <t xml:space="preserve">Autocuidado
Acondicionamiento Físico
Examenes de Ingreso on enfasis Osteomuscular.
SVE Osteomuscular. 
</t>
  </si>
  <si>
    <t xml:space="preserve">Transito: Atropellamiento en desplazamientos a colegios aledaños </t>
  </si>
  <si>
    <t xml:space="preserve">Contenido de la Tarea, responsabilidades propias del cargo, Liderar grupos, enseñar. </t>
  </si>
  <si>
    <t>Golpes, traumas Heridas, contusiones</t>
  </si>
  <si>
    <t>Heridas</t>
  </si>
  <si>
    <t>Mecánico: (Manejo de materiales de laboratorio y herramientas manuales)</t>
  </si>
  <si>
    <t>Autocuidado
Procedimientos de trabajo seguro en cada laboratorio que tenga actividades de alto riesgo.
Mantenieminto de equipos, materiales y herramientas</t>
  </si>
  <si>
    <t>Uso de EPP correspondientes</t>
  </si>
  <si>
    <t>DOCENTES HORA CATEDRA</t>
  </si>
  <si>
    <t>Virus expuestos en el ambiente.</t>
  </si>
  <si>
    <t xml:space="preserve">Virus expuestos en el ambiente. </t>
  </si>
  <si>
    <t>Movimiento repetitivo durante la aceleración del manubrio de la motocicleta.</t>
  </si>
  <si>
    <t xml:space="preserve">Desórdenes músculo esquelético STC, Epicondilitis lateral. </t>
  </si>
  <si>
    <t>Pausas (cambio de postura  y actividad)</t>
  </si>
  <si>
    <t>Epincondilitis</t>
  </si>
  <si>
    <t>*Capacitación en desordenes musculoesqueleticos. 
*Realizar pausas activas</t>
  </si>
  <si>
    <t>Locativo (Desplazamiento dentro de las instalaciones de las sedes y fuera de las mismas, asecenso y descenso de escalones)</t>
  </si>
  <si>
    <t>CONDUCTOR</t>
  </si>
  <si>
    <t xml:space="preserve">TRANSPORTE DE PERSONAL DE LA INSTITUCIÓN </t>
  </si>
  <si>
    <t>Cambios de postura</t>
  </si>
  <si>
    <t>IV</t>
  </si>
  <si>
    <t xml:space="preserve">FISIOTERAPUETA, MEDICO, ODONTOLOGO, AUXILIAR DE ODONTOLOGÍA. </t>
  </si>
  <si>
    <t>Carga estatica: Posturas Extremas, durante la atención de paciente principalmente dodontologa y fisioterapueas</t>
  </si>
  <si>
    <t>Manejo de cargas: Movilizacion de pacietes</t>
  </si>
  <si>
    <t>PROCEDIMIENTOS PROPIOS DEL CARGO- ATENCIÓN A PACIENTES (ESTUDIANTES)</t>
  </si>
  <si>
    <t xml:space="preserve">
Realización de estudio de iluminación
Mejorar iluminación en oficinas del edificio A</t>
  </si>
  <si>
    <t xml:space="preserve">Implementación del SVE ostemuscularFormación en Uso de  videoterminales, dotar de pantallas Planas y con flitro en todos los puestos de trabajo.
</t>
  </si>
  <si>
    <t>Uso de tapabocasy guantes en actividad de mamejo de archivo continuo.</t>
  </si>
  <si>
    <t xml:space="preserve">Establecer normas de seguridad para el trabajo en oficina.                 Formación en medidas de auto cuidado: prevención de accidentes por caídas. 
Inspeccionar sistemas deslizantes de las escaleras. 
Realizar verificación de señalización en cada una de las áreas de las instalaciones. </t>
  </si>
  <si>
    <t xml:space="preserve">Reubicar puestos de trabajo, que permitan la ubicación comoda del personal, con espació para archivo. 
Establecer puntos de archivo con suficiente capacidad y control. </t>
  </si>
  <si>
    <t>Fisico</t>
  </si>
  <si>
    <t xml:space="preserve">Disconfort por temperaturas extremas </t>
  </si>
  <si>
    <t xml:space="preserve">Cefaleas tensionales, fatiga muscular, estrés, deshidratación. </t>
  </si>
  <si>
    <t>estrés</t>
  </si>
  <si>
    <t xml:space="preserve">Mejorar sistemas de ventilación en la porteria principal </t>
  </si>
  <si>
    <t>Temperaturaturas extremas, no cuenta con aire acondicionado el área de odontologia</t>
  </si>
  <si>
    <t xml:space="preserve">Cefaleas tensionales, estrés, deshifratación </t>
  </si>
  <si>
    <t xml:space="preserve">Esstres </t>
  </si>
  <si>
    <t xml:space="preserve">Mejorar sistemas de venttilacón del consultorio. 
Suministrar hidratacion a trabajadoras del área de odontología. </t>
  </si>
  <si>
    <t>Locativo : áreas de trabajo reducida en especial el consultorio de odontologia</t>
  </si>
  <si>
    <t xml:space="preserve">golpes, contusiones. </t>
  </si>
  <si>
    <t xml:space="preserve">contusiones </t>
  </si>
  <si>
    <t xml:space="preserve">Estudiar la posibilidad de ubicar el consultorio en espacio más amplio y mejor ventilado. </t>
  </si>
  <si>
    <t>Locativo (Desplazamiento dentro de las instalaciones de la sede, asecenso y descenso de escalones)</t>
  </si>
  <si>
    <t>Riesgo Publico (desorden publico. delincuencia común)</t>
  </si>
  <si>
    <t xml:space="preserve">Servicio de vigilancia alerta, camaras, requisisas al ingreso de las instalaciones. </t>
  </si>
  <si>
    <t xml:space="preserve">Implementar plan de evacuación y realizar  simulacros de evacuación.   
Realizar Plan de Emergencia.  
Señalización de áreas
Dotar el botiquín de primeros auxilios. Capacitar en primeros auxilios, brigada de emergencias. </t>
  </si>
  <si>
    <t>IDENTIFICACIÓN</t>
  </si>
  <si>
    <t>EMPRESA</t>
  </si>
  <si>
    <t>UTS</t>
  </si>
  <si>
    <t>Código:</t>
  </si>
  <si>
    <t>Versión:</t>
  </si>
  <si>
    <t xml:space="preserve">ELABORADO POR: </t>
  </si>
  <si>
    <t xml:space="preserve">REVISADO POR: </t>
  </si>
  <si>
    <t>CLAUDIA MILENA TORRES FIALLO</t>
  </si>
  <si>
    <t xml:space="preserve">PERSONAL ADMINISTRATIVO PLANTA - CONTRATISTA EDIFICIO A, B y C </t>
  </si>
  <si>
    <t xml:space="preserve">Biologico </t>
  </si>
  <si>
    <t>Virus, interacción con estudintes, docentes, administrativos y personal de apoyo. 
Contacto con supercifies.</t>
  </si>
  <si>
    <t>Limpieza y desinfección de superficies</t>
  </si>
  <si>
    <t xml:space="preserve">Uso de tapabocas o mascarillas, respiradores, guantes, trajes antifluidos, protectores visuales y demás asociados a la actividad laboral. </t>
  </si>
  <si>
    <t xml:space="preserve"> Lavar las manos cada vez que tenga contacto con objetos o superficies
Distanciamiento social
Uso de EPP</t>
  </si>
  <si>
    <t>1.TABLA DE PELIGROS</t>
  </si>
  <si>
    <t>CLASIFICACION</t>
  </si>
  <si>
    <t>BIOLOGICOS</t>
  </si>
  <si>
    <t>FISICOS</t>
  </si>
  <si>
    <t>QUIMICOS</t>
  </si>
  <si>
    <t>PSICOSOCIALES</t>
  </si>
  <si>
    <t>BIOMECANICOS</t>
  </si>
  <si>
    <t>CONDICIONES DE SEGURIDAD</t>
  </si>
  <si>
    <t>FENOMENOS NATURALES</t>
  </si>
  <si>
    <t>DESCRIPCION</t>
  </si>
  <si>
    <t>VIRUS</t>
  </si>
  <si>
    <t>RUIDO (DE IMPACTO, INTERMITENTE O CONTINUO)</t>
  </si>
  <si>
    <t>POLVOS ORGANICOS O INORGANICOS</t>
  </si>
  <si>
    <t>GESTION ORGANIZACIONAL (ESTILO DE MANDO, PAGO DE CONTRATACION, PARTICIPACION, INDUCCION Y CAPACITACION, BIENESTAR SOCIAL, EVALUACION DEL DESEMPEÑO, MANEJO DE CAMBIOS)</t>
  </si>
  <si>
    <t>POSTURA (PROLONGADA, MANTENIDA, FORZADA, ANTIGRAVITACIONAL)</t>
  </si>
  <si>
    <t>MECANICOS (ELEMENTOS O PARTES DE MAQUINA, HERRAMIENTAS, EQUIPOS, PIESZAS A TRABAJAR, MATERIALES PROYECTADOS SOLIDOS O FLUIDOS)</t>
  </si>
  <si>
    <t>SISMO</t>
  </si>
  <si>
    <t>BACTERIAS</t>
  </si>
  <si>
    <t>ILUMINACION (LUZ EN EXCESO O AUSENCIA)</t>
  </si>
  <si>
    <t>FIBRAS</t>
  </si>
  <si>
    <t>CARACTERISTICAS DE LA ORGANIZACIÓN DEL TRABAJO (COMUNICACIÓN, TECNOLOGIA, ORGANIZACIÓN DEL TRABAJO, DEMANDAS CUALITATIVAS Y CUANTITATIVAS DE LA LABOR)</t>
  </si>
  <si>
    <t>ESFUERZO</t>
  </si>
  <si>
    <t>ELECTRICO (ALTA Y BAJA TENSION, ESTATICA)</t>
  </si>
  <si>
    <t>TERREMOTO</t>
  </si>
  <si>
    <t>HONGOS</t>
  </si>
  <si>
    <t>VIBRACION (CUERPO ENTERO O SEGMENTARIA)</t>
  </si>
  <si>
    <t>LIQUIDOS (NIEBLAS Y ROCIOS)</t>
  </si>
  <si>
    <t>CARACTERISTICAS DEL GRUPO SOCIAL DEL TRABAJO (RELACIONES, COHESION, CALIDAD DE INTERACCION, TRABAJO EN EQUIPO)</t>
  </si>
  <si>
    <t>MOVIMIENTO REPETITIVO</t>
  </si>
  <si>
    <t>LOCATIVO (SISTEMAS Y MEDIOS DE ALMACENAMIENTO) SUPERFICIES DE TRABAJO (IRREGULARES, DESLIZANTES, CON DIFERENCIA DEL NIVEL), CONDICIONES DE ORDEN Y ASEO, CAIDAS DE OBJETO)</t>
  </si>
  <si>
    <t>VENDAVAL</t>
  </si>
  <si>
    <t>RICKTESIAS</t>
  </si>
  <si>
    <t>TEMPERATURAS EXTREMAS (FRIO O CALOR)</t>
  </si>
  <si>
    <t>GASES Y VAPORES</t>
  </si>
  <si>
    <t>CONDICIONES DE LA TAREA (CARGA MENTAL, CONTENIDO DE LA TAREA, DEMANDAS EMOCIONALES, SISTEMAS DE CONTROL, DEFINICION DE ROLES, MONOTONIA, ETC.)</t>
  </si>
  <si>
    <t>MANIPULACION MANUAL DE CARGAS</t>
  </si>
  <si>
    <t>TECNOLOGICO (EXPLOSION, FUGA, DERRAME, INCENDIO)</t>
  </si>
  <si>
    <t>INUNDACION</t>
  </si>
  <si>
    <t>PARASITOS</t>
  </si>
  <si>
    <t>PRESION ATMOSFERICA (NORMAL Y AJUSTADA)</t>
  </si>
  <si>
    <t>HUMOS METALICOS Y NO METALICOS</t>
  </si>
  <si>
    <t>INTERFASE PERSONA - TAREA (CONOCIMIENTOS, HABILIDAD ENRELACION CON LA DEMANDA DE LA TAREA, INICIATIVA, AUTONOMIA Y RECONOCIMIENTO, IDENTIFICACION DE LA PERSONA CON LA TAREA Y LA ORGANIZACIÓN)</t>
  </si>
  <si>
    <t>ACCIDENTES DE TRANSITO</t>
  </si>
  <si>
    <t>DERRUMBE</t>
  </si>
  <si>
    <t>PICADURAS</t>
  </si>
  <si>
    <t>RADIACIONES IONIZANTES (RAYOS X, GAMA, BETA Y ALFA)</t>
  </si>
  <si>
    <t>MATERIAL PARTICULADO</t>
  </si>
  <si>
    <t>JORNADA DE TRABAJO (PAUSAS, TRABAJO NOCTURNO, ROTACION, HORAS EXTRAS, DESCANSOS)</t>
  </si>
  <si>
    <t>PUBLICOS (ROBOS, ATRACOS, ASALTOS, ATENTADOS, DE ORDEN PUBLICO)</t>
  </si>
  <si>
    <t>PRECIPITACIONES (LLUVIAS, GRANIZADAS, HELADAS)</t>
  </si>
  <si>
    <t>MORDEDURAS</t>
  </si>
  <si>
    <t>RADIACIONES NO IONIZANTES (LASER, ULTRAVIOLETA, INFRARROJA, RADIOFRECUENCIA, MICROONDAS)</t>
  </si>
  <si>
    <t>TRABAJO EN ALTURAS</t>
  </si>
  <si>
    <t>FLUIDOS O EXCREMENTOS</t>
  </si>
  <si>
    <t>ESPACIOS CONFINADOS</t>
  </si>
  <si>
    <t xml:space="preserve">2.TABLA EFECTOS </t>
  </si>
  <si>
    <t>PELIGRO FÍSICO</t>
  </si>
  <si>
    <t>EFECTOS POSIBLE</t>
  </si>
  <si>
    <t>2.0 RUIDO</t>
  </si>
  <si>
    <t>PERTURBACIÓN DEL SUEÑO Y DESCANSO</t>
  </si>
  <si>
    <t>Tabla No. 3 Determinación del nivel de deficiencia</t>
  </si>
  <si>
    <t>DISMINUCIÓN DE LA CAPACIDAD AUDITIVA O HIPOACUSIA</t>
  </si>
  <si>
    <t>Nivel de deficiencia</t>
  </si>
  <si>
    <t>Valor de ND</t>
  </si>
  <si>
    <t>Significado</t>
  </si>
  <si>
    <t>CEFALEA</t>
  </si>
  <si>
    <t>Muy Alto (MA)</t>
  </si>
  <si>
    <t>Se ha (n) detectado peligro (s) que determina(n) como posible la generación de incidentes  o consecuencias muy significativas, o la eficacia del conjunto de medidas preventivas existentes respecto al riesgo es nula o no existe, o ambas.</t>
  </si>
  <si>
    <t>DIFICULTAD PARA LA COMUNICACIÓN ORAL</t>
  </si>
  <si>
    <t>Se ha (n) detectada algún (os) peligro (s) que pueden dar lugar a consecuencias significativa (s), o la eficacia del conjunto de medidas preventivas existentes es baja, o ambas.</t>
  </si>
  <si>
    <t>ESTRÉS</t>
  </si>
  <si>
    <t>Se han detectado peligros que pueden dar lugar a consecuencias poco significativas o de menor importancia, o la eficacia del conjunto de medidas preventivas existentes es moderada, o ambas.</t>
  </si>
  <si>
    <t>FATIGA, NEUROSIS, DEPRESIÓN</t>
  </si>
  <si>
    <t>No se asigna valor</t>
  </si>
  <si>
    <t>No se ha detectado consecuencia alguna, o la eficacia del conjunto de medidas preventivas existentes es alta, o ambas. El riesgo está controlado.</t>
  </si>
  <si>
    <t>MOLESTIAS O SENSACIONES DESAGRADABLES QUE EL RUIDO PROVOCA. A MENUDO SE ACOMPAÑA DE ZUMBIDO Y TINNITUS, EN FORMA CONTINUA O INTERMITENTE.</t>
  </si>
  <si>
    <t>EFECTOS SOBRE EL RENDIMIENTO</t>
  </si>
  <si>
    <t xml:space="preserve">2.1 ILUMINACIÓN </t>
  </si>
  <si>
    <t>Tabla No. 4  Determinación del nivel de exposición</t>
  </si>
  <si>
    <t>FATIGA VISUAL</t>
  </si>
  <si>
    <t>Nivel de exposición</t>
  </si>
  <si>
    <t>Valor de NE</t>
  </si>
  <si>
    <t>2.2  IONIZANTE</t>
  </si>
  <si>
    <t>DAÑOS EN TEJIDOS</t>
  </si>
  <si>
    <t>Continua (EC)</t>
  </si>
  <si>
    <t>La situación de exposición se presenta sin interrupción o varias veces con tiempo prolongado durante la jornada laboral</t>
  </si>
  <si>
    <t>NECROSIS</t>
  </si>
  <si>
    <t>Frecuente (EF)</t>
  </si>
  <si>
    <t>La situación de exposición se presenta varias veces durante la jornada laboral por tiempos cortos</t>
  </si>
  <si>
    <t>LESIONES EN MÉDULA ÓSEA, RIÑONES, PULMONES Y EL CRISTALINO DE LOS OJOS</t>
  </si>
  <si>
    <t>Ocasional (EO)</t>
  </si>
  <si>
    <t>La situación de exposición se presenta alguna vez durante la jornada laboral y por un período de tiempo corto</t>
  </si>
  <si>
    <t>QUEMADURAS</t>
  </si>
  <si>
    <t>Esporádica (EE)</t>
  </si>
  <si>
    <t>La situación de exposición se presenta de manera eventual</t>
  </si>
  <si>
    <t>CAMBIOS DIGESTIVOS</t>
  </si>
  <si>
    <t>LEUCEMIA</t>
  </si>
  <si>
    <t>Tabla No. 5 Determinación del nivel de probabilidad</t>
  </si>
  <si>
    <t>CANCER</t>
  </si>
  <si>
    <t>Nivel de probabilidad</t>
  </si>
  <si>
    <t>Nivel de exposición (NE)</t>
  </si>
  <si>
    <t>2.3 RADIACIONES NO IONIZZANTES</t>
  </si>
  <si>
    <t>ALTERACIÓN CARDIOVASCULAR</t>
  </si>
  <si>
    <t>CALOR</t>
  </si>
  <si>
    <t>Nivel de deficiencia (ND)</t>
  </si>
  <si>
    <t>MA-40</t>
  </si>
  <si>
    <t>MA-30</t>
  </si>
  <si>
    <t>A-20</t>
  </si>
  <si>
    <t>A-10</t>
  </si>
  <si>
    <t>MA-24</t>
  </si>
  <si>
    <t>A-18</t>
  </si>
  <si>
    <t>A-12</t>
  </si>
  <si>
    <t>M-6</t>
  </si>
  <si>
    <t>2.4 VIBRACIÓN</t>
  </si>
  <si>
    <t>DEBILITACIÓN DE LA CAPACIDAD DE AGARRE</t>
  </si>
  <si>
    <t>M-8</t>
  </si>
  <si>
    <t>B-4</t>
  </si>
  <si>
    <t>B-2</t>
  </si>
  <si>
    <t>DISMINUCIÓN DE LA SENSACIÓN Y HABILIDAD DE LAS MANOS</t>
  </si>
  <si>
    <t>SÍNDROME DEL TÚNEL CARPIANO</t>
  </si>
  <si>
    <t>Tabla No. 6 Significado de los diferentes niveles de probabilidad</t>
  </si>
  <si>
    <t>DOLOR DE ESPALDA</t>
  </si>
  <si>
    <t>Valor de NP</t>
  </si>
  <si>
    <t>2.5 CALOR</t>
  </si>
  <si>
    <t>AUMENTO DE LA IRRITABILIDAD</t>
  </si>
  <si>
    <t>Entre 40 y 24</t>
  </si>
  <si>
    <t>Situación deficiente con exposición continua o muy deficiente con exposición frecuente. Normalmente la materialización del riesgo ocurre con frecuencia</t>
  </si>
  <si>
    <t>CANSANCIO</t>
  </si>
  <si>
    <t>Entre 20 y 10</t>
  </si>
  <si>
    <t>situación deficiente con exposición frecuente u ocasioanal, o bien situación muy deficiente con exposición ocasional o esporádica.  La materialización del riesgo es posible que suceda varias veces en la vida laboral.</t>
  </si>
  <si>
    <t>ERUPCIÓN POR CALOR</t>
  </si>
  <si>
    <t>Entre 8 y 6</t>
  </si>
  <si>
    <t>Situación deficiente con exposición esporádica o bien situación mejorada con exposición continuada o frecuente.  Es posible que suceda el daño alguna vez.</t>
  </si>
  <si>
    <t>AUMENTO DE LA ANSIEDAD E INCAPACIDAD PARA CONCENTRARSE</t>
  </si>
  <si>
    <t>Entre 4 y 2</t>
  </si>
  <si>
    <t>Situación mejorable con exposición ocasional o esporádica, o situación sin anomalía destacable con cualquier nivel de exposición.  No es esperable que se materialice el riesgo, aunque puede ser concebible.</t>
  </si>
  <si>
    <t>AGOTAMIENTO POR CALOR</t>
  </si>
  <si>
    <t>CALAMBRES POR CALOR</t>
  </si>
  <si>
    <t>PERDIDA REPENTINA DEL CONOCIMIENTO</t>
  </si>
  <si>
    <t>Tabla No. 7 Determinación del nivel de consecuencia</t>
  </si>
  <si>
    <t>Nivel de consecuencias</t>
  </si>
  <si>
    <t>Valor NC</t>
  </si>
  <si>
    <t>2.6 FRIO</t>
  </si>
  <si>
    <t>ENFRIAMIENTO DE EXTREMIDADES</t>
  </si>
  <si>
    <t>Daños personales</t>
  </si>
  <si>
    <t>CONGELACIÓN DE TEJIDOS</t>
  </si>
  <si>
    <t>Mortal o catastrófico (M)</t>
  </si>
  <si>
    <t>Muerte (s)</t>
  </si>
  <si>
    <t>ANESTESIA TRANSITORIA</t>
  </si>
  <si>
    <t>Muy grave (MG)</t>
  </si>
  <si>
    <t>Lesiones o enfermedades graves irreparables (incapacidad permanente parcial o invalidez)</t>
  </si>
  <si>
    <t>TROMBOSIS</t>
  </si>
  <si>
    <t>Grave (G)</t>
  </si>
  <si>
    <t>Lesiones o enfermedades con incapacidad laboral temporal (ILT)</t>
  </si>
  <si>
    <t>2.7 PRESIÓN ATMOSFERICA</t>
  </si>
  <si>
    <t>HIPERVENTILACIÓN</t>
  </si>
  <si>
    <t>Leve (L)</t>
  </si>
  <si>
    <t>Lesiones o enfermedades que no requieren incapacidad</t>
  </si>
  <si>
    <t>INCREMENTO DEL RITMO CARDIACO</t>
  </si>
  <si>
    <t>Tabla No. 8 Determinación del nivel de riesgo</t>
  </si>
  <si>
    <t>2.8 DISCONFORT TÉRMICO</t>
  </si>
  <si>
    <t>CALOR . FRIO</t>
  </si>
  <si>
    <t>Nivel de riesgo NR = NP x NC</t>
  </si>
  <si>
    <t>Nivel de probabilidad (NP)</t>
  </si>
  <si>
    <t>2.9 PELIGRO BIOLOGICO</t>
  </si>
  <si>
    <t>40-24</t>
  </si>
  <si>
    <t>20-10</t>
  </si>
  <si>
    <t>8-6</t>
  </si>
  <si>
    <t>4-2</t>
  </si>
  <si>
    <t>INFECCIONES</t>
  </si>
  <si>
    <t>Nivel de consecuencias (NC)</t>
  </si>
  <si>
    <t>I 4 000-2 400</t>
  </si>
  <si>
    <t>I 2 000-1 200</t>
  </si>
  <si>
    <t xml:space="preserve">I 800-600 </t>
  </si>
  <si>
    <t>II 400-200</t>
  </si>
  <si>
    <t>EVENENAMIENTO O EFECTOS TÓXICOS</t>
  </si>
  <si>
    <t>I 2 400-1 440</t>
  </si>
  <si>
    <t>I 1 200-600</t>
  </si>
  <si>
    <t>II 480 - 360</t>
  </si>
  <si>
    <t>II 200</t>
  </si>
  <si>
    <t>ALERGÍAS</t>
  </si>
  <si>
    <t>III 120</t>
  </si>
  <si>
    <t>RICKETSIAS (PARÁSITO INTRACELULARES: COCOS, BACILOS, HILOS)</t>
  </si>
  <si>
    <t>I 1 000-600</t>
  </si>
  <si>
    <t>II 500 -250</t>
  </si>
  <si>
    <t>II 200 -150</t>
  </si>
  <si>
    <t>III 100 -50</t>
  </si>
  <si>
    <t>PARÁSITOS</t>
  </si>
  <si>
    <t>II 400-240</t>
  </si>
  <si>
    <t xml:space="preserve">II 200   </t>
  </si>
  <si>
    <t>III 80-60</t>
  </si>
  <si>
    <t>III 40  /  IV 20</t>
  </si>
  <si>
    <t xml:space="preserve">  III 100</t>
  </si>
  <si>
    <t>Tabla No. 9 Significado del nivel de riesgo</t>
  </si>
  <si>
    <t>Nivel de riesgo</t>
  </si>
  <si>
    <t>Valor de NR</t>
  </si>
  <si>
    <t>400 - 600</t>
  </si>
  <si>
    <t>Situación crítica. Suspender actividades hasta que el riesgo esté bajo control. Intervención urgente</t>
  </si>
  <si>
    <t>500 - 150</t>
  </si>
  <si>
    <t>Corregir y adoptar medidas de control de inmediato. Sin embargo, suspenda actividades si el nivel de riesgo está por encima o igual de 360</t>
  </si>
  <si>
    <t>120 - 40</t>
  </si>
  <si>
    <t>Mejorar si es posible. Sería conveniente justificar la intervención y su rentabilidad.</t>
  </si>
  <si>
    <t>Mantener las medidas de control existentes, pero se deberían considerar soluciones o mejoras y se deben hacer comprobaciones periódicas para asegurar que el riesgo aún es aceptable.</t>
  </si>
  <si>
    <t>Tabla No. 10 Aceptabilidad del riesgo</t>
  </si>
  <si>
    <t>No aceptable</t>
  </si>
  <si>
    <t>No aceptable o aceptable con control específico</t>
  </si>
  <si>
    <t>Aceptable</t>
  </si>
  <si>
    <r>
      <t xml:space="preserve">PROCESO (S): </t>
    </r>
    <r>
      <rPr>
        <sz val="12"/>
        <rFont val="Arial Narrow"/>
        <family val="2"/>
      </rPr>
      <t>ADMINISTRATIVO</t>
    </r>
  </si>
  <si>
    <r>
      <t xml:space="preserve">D/MENTO: </t>
    </r>
    <r>
      <rPr>
        <sz val="12"/>
        <rFont val="Arial Narrow"/>
        <family val="2"/>
      </rPr>
      <t xml:space="preserve">SANTANDER </t>
    </r>
  </si>
  <si>
    <r>
      <t xml:space="preserve">Fiebre, tos seca, fatiga, dificultas respiratoria, congestión nasal, dolor de cabeza, conjuntivitis, dolor de garganta, diarrea, erupciones cutáneas o cambios de color en los dedos de las manos o los pies. Estos síntomas suelen ser leves y comienzan gradualmente. Algunas de las personas infectadas solo presentan síntomas levísimos.
</t>
    </r>
    <r>
      <rPr>
        <b/>
        <sz val="12"/>
        <color indexed="8"/>
        <rFont val="Arial Narrow"/>
        <family val="2"/>
      </rPr>
      <t xml:space="preserve"> NOTA:</t>
    </r>
    <r>
      <rPr>
        <sz val="12"/>
        <color indexed="8"/>
        <rFont val="Arial Narrow"/>
        <family val="2"/>
      </rPr>
      <t xml:space="preserve"> Las personas mayores y las que padecen afecciones médicas previas como hipertensión arterial, problemas cardiacos o pulmonares, diabetes o cáncer tienen más probabilidades de presentar cuadros graves. </t>
    </r>
  </si>
  <si>
    <r>
      <t xml:space="preserve">PROCESO (S): </t>
    </r>
    <r>
      <rPr>
        <sz val="12"/>
        <rFont val="Arial Narrow"/>
        <family val="2"/>
      </rPr>
      <t>OPERATIVO</t>
    </r>
  </si>
  <si>
    <t>DOCENTES PLANTA, TIEMPO COMPLETO.</t>
  </si>
  <si>
    <t xml:space="preserve"> </t>
  </si>
  <si>
    <t>VISITANTES</t>
  </si>
  <si>
    <r>
      <t xml:space="preserve">PROCESO (S): </t>
    </r>
    <r>
      <rPr>
        <sz val="12"/>
        <rFont val="Arial Narrow"/>
        <family val="2"/>
      </rPr>
      <t>VISITANTES</t>
    </r>
  </si>
  <si>
    <t>AULAS DE CLASE, AREAS COMUNES</t>
  </si>
  <si>
    <t>ACTIVIDADES ACADEMINAS</t>
  </si>
  <si>
    <t xml:space="preserve">USO DE VIDEOTERMINAL - ATENCIÓN AL PUBLICO- REUNIONES DENTRO Y FUERA DE LA OFICINA, TRABAJO EN CASA Y PRESENCIAL. </t>
  </si>
  <si>
    <t>USO DE VIDEOTERMINALES - PARA TRABAJO EN CASA O PRESENCIAL</t>
  </si>
  <si>
    <t>CLASE MAGISTRAL  - LABORATORIOS  - PARA TRABAJO EN CASA O PRESENCIAL</t>
  </si>
  <si>
    <t>USO DE VIDEOTERMINALES  - PARA TRABAJO EN CASA O PRESENCIAL</t>
  </si>
  <si>
    <t>N.A</t>
  </si>
  <si>
    <t>MATRIZ PARA LA IDENTIFICACIÓN DE PELIGROS, EVALUACIÓN Y CONTROL DE RIESGOS
REGIONAL BUCARAMANGA</t>
  </si>
  <si>
    <t xml:space="preserve">*Capacitación en higiene postural .
*Implementación del SVE Osteomuscular. 
*Pausas activas*Alternar posturas bípeda y sedente. 
</t>
  </si>
  <si>
    <t>Mantenimiento de cinta antideslizante en escaleras</t>
  </si>
  <si>
    <t xml:space="preserve">
Campaña de prevención en caídas y señalización
Senalización de escalreas, o áreas con intestabilidad.
Plano de evacuacion de las instaciones. 
</t>
  </si>
  <si>
    <t xml:space="preserve"> Vacuna</t>
  </si>
  <si>
    <t>Aislamiento preventivo, trabajo en casa</t>
  </si>
  <si>
    <t xml:space="preserve">
Capacitaciones sobre Riesgo Biologico asociado a prevención del contagio de COVID-19.
Examenes Ocupaciones Periódicos, con el fin de determinar la población con prexistencias asociadas a afecciones de salud cardíacas o pulmonares, sistema inmunitario debilitado, obesidad extrema, o diabetes, con el fin de garantizar Aislamiento o ingreso al SVE, según sea el caso. </t>
  </si>
  <si>
    <t>promoción del autocuidado</t>
  </si>
  <si>
    <t>Trasladao por superficies a igual y diferente nivel entre oficinas</t>
  </si>
  <si>
    <t xml:space="preserve">Instalación o reemplazo de cintas antideslizantes en escaleras
Instalacion de barandas en acceso a edificios </t>
  </si>
  <si>
    <t>Capacitacion en prevencion de caidas a igual y diferentes nivel, circular de prevencion de caidas,  Actividadeslúdicas de prevencion de caidas</t>
  </si>
  <si>
    <t>Capacitación en higiene postural  SVE Osteomuscular</t>
  </si>
  <si>
    <t>Inspecciones a puesto de trabajo</t>
  </si>
  <si>
    <t>Uso de escaleras portables</t>
  </si>
  <si>
    <t xml:space="preserve">Condiciones de seguridad </t>
  </si>
  <si>
    <t xml:space="preserve">*Sensibilizar a los operarios sobre trabajo en alturas
Mtto de escaleras
</t>
  </si>
  <si>
    <t>NA</t>
  </si>
  <si>
    <t>EDWIN GAMBOA SAAVEDRA</t>
  </si>
  <si>
    <t>Fecha Actualización: 05/12/2023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</si>
</sst>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68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44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 vertical="center" textRotation="90" wrapText="1"/>
    </xf>
    <xf numFmtId="0" fontId="8" fillId="0" borderId="0" xfId="0" applyFont="1" applyFill="1" applyBorder="1" applyAlignment="1">
      <alignment vertical="center" textRotation="90"/>
    </xf>
    <xf numFmtId="0" fontId="8" fillId="0" borderId="0" xfId="0" applyFont="1" applyBorder="1" applyAlignment="1">
      <alignment vertical="center" textRotation="90"/>
    </xf>
    <xf numFmtId="0" fontId="10" fillId="0" borderId="0" xfId="0" applyFont="1" applyFill="1" applyBorder="1" applyAlignment="1">
      <alignment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justify" vertical="top" wrapText="1" readingOrder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 readingOrder="1"/>
    </xf>
    <xf numFmtId="0" fontId="15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justify" vertical="center" wrapText="1"/>
    </xf>
    <xf numFmtId="0" fontId="11" fillId="2" borderId="10" xfId="0" applyFont="1" applyFill="1" applyBorder="1" applyAlignment="1">
      <alignment horizontal="left" vertical="center" textRotation="90" wrapText="1"/>
    </xf>
    <xf numFmtId="0" fontId="11" fillId="2" borderId="10" xfId="0" applyFont="1" applyFill="1" applyBorder="1" applyAlignment="1">
      <alignment vertical="center" textRotation="90" wrapText="1"/>
    </xf>
    <xf numFmtId="0" fontId="11" fillId="2" borderId="10" xfId="0" applyFont="1" applyFill="1" applyBorder="1" applyAlignment="1">
      <alignment horizontal="center" vertical="center" textRotation="90"/>
    </xf>
    <xf numFmtId="0" fontId="11" fillId="2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justify" vertical="center" wrapText="1"/>
    </xf>
    <xf numFmtId="0" fontId="15" fillId="0" borderId="13" xfId="0" applyFont="1" applyFill="1" applyBorder="1" applyAlignment="1">
      <alignment horizontal="justify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vertical="center" wrapText="1" readingOrder="1"/>
    </xf>
    <xf numFmtId="0" fontId="11" fillId="2" borderId="10" xfId="0" applyFont="1" applyFill="1" applyBorder="1" applyAlignment="1">
      <alignment horizontal="center" vertical="center" textRotation="90" wrapText="1"/>
    </xf>
    <xf numFmtId="0" fontId="16" fillId="2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7" fillId="0" borderId="14" xfId="0" applyFont="1" applyFill="1" applyBorder="1" applyAlignment="1">
      <alignment horizontal="center" vertical="center" wrapText="1" readingOrder="1"/>
    </xf>
    <xf numFmtId="1" fontId="11" fillId="2" borderId="10" xfId="0" applyNumberFormat="1" applyFont="1" applyFill="1" applyBorder="1" applyAlignment="1">
      <alignment vertical="center" textRotation="90" wrapText="1"/>
    </xf>
    <xf numFmtId="0" fontId="1" fillId="0" borderId="0" xfId="52">
      <alignment/>
      <protection/>
    </xf>
    <xf numFmtId="0" fontId="44" fillId="0" borderId="0" xfId="53">
      <alignment/>
      <protection/>
    </xf>
    <xf numFmtId="0" fontId="1" fillId="35" borderId="16" xfId="53" applyFont="1" applyFill="1" applyBorder="1" applyAlignment="1">
      <alignment horizontal="center" vertical="center"/>
      <protection/>
    </xf>
    <xf numFmtId="0" fontId="19" fillId="35" borderId="16" xfId="53" applyFont="1" applyFill="1" applyBorder="1" applyAlignment="1">
      <alignment horizontal="center" vertical="center" wrapText="1"/>
      <protection/>
    </xf>
    <xf numFmtId="0" fontId="19" fillId="0" borderId="16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44" fillId="11" borderId="17" xfId="53" applyFill="1" applyBorder="1">
      <alignment/>
      <protection/>
    </xf>
    <xf numFmtId="0" fontId="44" fillId="36" borderId="0" xfId="53" applyFill="1">
      <alignment/>
      <protection/>
    </xf>
    <xf numFmtId="0" fontId="21" fillId="36" borderId="0" xfId="53" applyFont="1" applyFill="1">
      <alignment/>
      <protection/>
    </xf>
    <xf numFmtId="0" fontId="62" fillId="35" borderId="18" xfId="53" applyFont="1" applyFill="1" applyBorder="1" applyAlignment="1">
      <alignment horizontal="center" vertical="center"/>
      <protection/>
    </xf>
    <xf numFmtId="0" fontId="62" fillId="35" borderId="19" xfId="53" applyFont="1" applyFill="1" applyBorder="1" applyAlignment="1">
      <alignment horizontal="center" vertical="center"/>
      <protection/>
    </xf>
    <xf numFmtId="0" fontId="44" fillId="11" borderId="20" xfId="53" applyFill="1" applyBorder="1">
      <alignment/>
      <protection/>
    </xf>
    <xf numFmtId="0" fontId="63" fillId="0" borderId="19" xfId="53" applyFont="1" applyBorder="1" applyAlignment="1">
      <alignment vertical="center"/>
      <protection/>
    </xf>
    <xf numFmtId="0" fontId="19" fillId="37" borderId="16" xfId="53" applyFont="1" applyFill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/>
      <protection/>
    </xf>
    <xf numFmtId="0" fontId="21" fillId="36" borderId="0" xfId="53" applyFont="1" applyFill="1" applyAlignment="1">
      <alignment vertical="center"/>
      <protection/>
    </xf>
    <xf numFmtId="0" fontId="21" fillId="36" borderId="0" xfId="53" applyFont="1" applyFill="1" applyAlignment="1">
      <alignment horizontal="center" vertical="center"/>
      <protection/>
    </xf>
    <xf numFmtId="0" fontId="64" fillId="0" borderId="19" xfId="53" applyFont="1" applyBorder="1" applyAlignment="1">
      <alignment vertical="center" wrapText="1"/>
      <protection/>
    </xf>
    <xf numFmtId="0" fontId="64" fillId="0" borderId="19" xfId="53" applyFont="1" applyBorder="1" applyAlignment="1">
      <alignment vertical="center"/>
      <protection/>
    </xf>
    <xf numFmtId="0" fontId="21" fillId="36" borderId="0" xfId="53" applyFont="1" applyFill="1" applyAlignment="1">
      <alignment horizontal="center" vertical="center" wrapText="1"/>
      <protection/>
    </xf>
    <xf numFmtId="0" fontId="1" fillId="0" borderId="21" xfId="53" applyFont="1" applyBorder="1" applyAlignment="1">
      <alignment horizontal="center" vertical="center" wrapText="1"/>
      <protection/>
    </xf>
    <xf numFmtId="0" fontId="1" fillId="0" borderId="21" xfId="53" applyFont="1" applyBorder="1" applyAlignment="1">
      <alignment horizontal="center" vertical="center"/>
      <protection/>
    </xf>
    <xf numFmtId="0" fontId="1" fillId="38" borderId="21" xfId="53" applyFont="1" applyFill="1" applyBorder="1" applyAlignment="1">
      <alignment horizontal="center" vertical="center"/>
      <protection/>
    </xf>
    <xf numFmtId="0" fontId="1" fillId="38" borderId="21" xfId="53" applyFont="1" applyFill="1" applyBorder="1" applyAlignment="1">
      <alignment horizontal="center" vertical="center" wrapText="1"/>
      <protection/>
    </xf>
    <xf numFmtId="0" fontId="1" fillId="37" borderId="21" xfId="53" applyFont="1" applyFill="1" applyBorder="1" applyAlignment="1">
      <alignment horizontal="center" vertical="center"/>
      <protection/>
    </xf>
    <xf numFmtId="0" fontId="65" fillId="0" borderId="19" xfId="53" applyFont="1" applyBorder="1" applyAlignment="1">
      <alignment vertical="center"/>
      <protection/>
    </xf>
    <xf numFmtId="0" fontId="1" fillId="37" borderId="21" xfId="53" applyFont="1" applyFill="1" applyBorder="1" applyAlignment="1">
      <alignment horizontal="center" vertical="center" wrapText="1"/>
      <protection/>
    </xf>
    <xf numFmtId="0" fontId="1" fillId="36" borderId="0" xfId="53" applyFont="1" applyFill="1" applyAlignment="1">
      <alignment horizontal="center" vertical="center" wrapText="1"/>
      <protection/>
    </xf>
    <xf numFmtId="0" fontId="66" fillId="36" borderId="0" xfId="53" applyFont="1" applyFill="1">
      <alignment/>
      <protection/>
    </xf>
    <xf numFmtId="0" fontId="1" fillId="36" borderId="0" xfId="53" applyFont="1" applyFill="1">
      <alignment/>
      <protection/>
    </xf>
    <xf numFmtId="0" fontId="1" fillId="36" borderId="0" xfId="53" applyFont="1" applyFill="1" applyAlignment="1">
      <alignment horizontal="center" vertical="center"/>
      <protection/>
    </xf>
    <xf numFmtId="0" fontId="19" fillId="37" borderId="16" xfId="53" applyFont="1" applyFill="1" applyBorder="1" applyAlignment="1">
      <alignment horizontal="center"/>
      <protection/>
    </xf>
    <xf numFmtId="0" fontId="1" fillId="0" borderId="16" xfId="53" applyFont="1" applyBorder="1" applyAlignment="1">
      <alignment vertical="center"/>
      <protection/>
    </xf>
    <xf numFmtId="0" fontId="1" fillId="0" borderId="16" xfId="53" applyFont="1" applyBorder="1" applyAlignment="1">
      <alignment vertical="center" wrapText="1"/>
      <protection/>
    </xf>
    <xf numFmtId="0" fontId="21" fillId="36" borderId="0" xfId="53" applyFont="1" applyFill="1" applyAlignment="1">
      <alignment vertical="center" wrapText="1"/>
      <protection/>
    </xf>
    <xf numFmtId="0" fontId="62" fillId="0" borderId="18" xfId="53" applyFont="1" applyBorder="1" applyAlignment="1">
      <alignment horizontal="center" vertical="center"/>
      <protection/>
    </xf>
    <xf numFmtId="0" fontId="62" fillId="0" borderId="19" xfId="53" applyFont="1" applyBorder="1" applyAlignment="1">
      <alignment horizontal="center" vertical="center"/>
      <protection/>
    </xf>
    <xf numFmtId="16" fontId="1" fillId="0" borderId="16" xfId="53" applyNumberFormat="1" applyFont="1" applyBorder="1" applyAlignment="1" quotePrefix="1">
      <alignment vertical="center" wrapText="1"/>
      <protection/>
    </xf>
    <xf numFmtId="0" fontId="1" fillId="0" borderId="16" xfId="53" applyFont="1" applyBorder="1" applyAlignment="1" quotePrefix="1">
      <alignment vertical="center" wrapText="1"/>
      <protection/>
    </xf>
    <xf numFmtId="0" fontId="1" fillId="39" borderId="16" xfId="53" applyFont="1" applyFill="1" applyBorder="1" applyAlignment="1">
      <alignment vertical="center" wrapText="1"/>
      <protection/>
    </xf>
    <xf numFmtId="0" fontId="1" fillId="39" borderId="16" xfId="53" applyFont="1" applyFill="1" applyBorder="1" applyAlignment="1">
      <alignment horizontal="left" vertical="center" wrapText="1"/>
      <protection/>
    </xf>
    <xf numFmtId="0" fontId="1" fillId="40" borderId="16" xfId="53" applyFont="1" applyFill="1" applyBorder="1" applyAlignment="1">
      <alignment vertical="center" wrapText="1"/>
      <protection/>
    </xf>
    <xf numFmtId="0" fontId="1" fillId="40" borderId="16" xfId="53" applyFont="1" applyFill="1" applyBorder="1" applyAlignment="1">
      <alignment horizontal="left" vertical="center" wrapText="1"/>
      <protection/>
    </xf>
    <xf numFmtId="0" fontId="19" fillId="41" borderId="16" xfId="53" applyFont="1" applyFill="1" applyBorder="1" applyAlignment="1">
      <alignment horizontal="right" vertical="center" wrapText="1"/>
      <protection/>
    </xf>
    <xf numFmtId="0" fontId="62" fillId="0" borderId="18" xfId="53" applyFont="1" applyBorder="1" applyAlignment="1">
      <alignment horizontal="center" vertical="center" wrapText="1"/>
      <protection/>
    </xf>
    <xf numFmtId="0" fontId="1" fillId="41" borderId="16" xfId="53" applyFont="1" applyFill="1" applyBorder="1" applyAlignment="1">
      <alignment horizontal="left" vertical="center"/>
      <protection/>
    </xf>
    <xf numFmtId="0" fontId="1" fillId="41" borderId="16" xfId="53" applyFont="1" applyFill="1" applyBorder="1" applyAlignment="1">
      <alignment horizontal="right"/>
      <protection/>
    </xf>
    <xf numFmtId="0" fontId="21" fillId="36" borderId="0" xfId="53" applyFont="1" applyFill="1" applyAlignment="1">
      <alignment horizontal="left" vertical="center" wrapText="1"/>
      <protection/>
    </xf>
    <xf numFmtId="0" fontId="21" fillId="36" borderId="0" xfId="53" applyFont="1" applyFill="1" applyAlignment="1">
      <alignment horizontal="right"/>
      <protection/>
    </xf>
    <xf numFmtId="0" fontId="21" fillId="36" borderId="0" xfId="53" applyFont="1" applyFill="1" applyAlignment="1">
      <alignment horizontal="left" vertical="center"/>
      <protection/>
    </xf>
    <xf numFmtId="0" fontId="19" fillId="42" borderId="16" xfId="53" applyFont="1" applyFill="1" applyBorder="1">
      <alignment/>
      <protection/>
    </xf>
    <xf numFmtId="0" fontId="19" fillId="42" borderId="16" xfId="53" applyFont="1" applyFill="1" applyBorder="1" applyAlignment="1">
      <alignment horizontal="center"/>
      <protection/>
    </xf>
    <xf numFmtId="0" fontId="19" fillId="37" borderId="16" xfId="53" applyFont="1" applyFill="1" applyBorder="1">
      <alignment/>
      <protection/>
    </xf>
    <xf numFmtId="0" fontId="13" fillId="2" borderId="10" xfId="0" applyFont="1" applyFill="1" applyBorder="1" applyAlignment="1">
      <alignment vertical="center" textRotation="90" wrapText="1"/>
    </xf>
    <xf numFmtId="0" fontId="13" fillId="2" borderId="10" xfId="0" applyFont="1" applyFill="1" applyBorder="1" applyAlignment="1">
      <alignment horizontal="left" vertical="center" textRotation="90" wrapText="1"/>
    </xf>
    <xf numFmtId="0" fontId="13" fillId="2" borderId="10" xfId="0" applyFont="1" applyFill="1" applyBorder="1" applyAlignment="1">
      <alignment horizontal="center" vertical="center" textRotation="90"/>
    </xf>
    <xf numFmtId="0" fontId="13" fillId="2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textRotation="90" wrapText="1"/>
    </xf>
    <xf numFmtId="0" fontId="13" fillId="34" borderId="22" xfId="0" applyFont="1" applyFill="1" applyBorder="1" applyAlignment="1">
      <alignment horizontal="center" vertical="center" textRotation="90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3" fillId="2" borderId="10" xfId="0" applyFont="1" applyFill="1" applyBorder="1" applyAlignment="1">
      <alignment horizontal="center" vertical="center" textRotation="90" wrapText="1"/>
    </xf>
    <xf numFmtId="1" fontId="61" fillId="0" borderId="10" xfId="52" applyNumberFormat="1" applyFont="1" applyBorder="1" applyAlignment="1">
      <alignment horizontal="center" vertical="center" wrapText="1"/>
      <protection/>
    </xf>
    <xf numFmtId="0" fontId="61" fillId="0" borderId="10" xfId="52" applyFont="1" applyBorder="1" applyAlignment="1">
      <alignment horizontal="center" vertical="center" wrapText="1"/>
      <protection/>
    </xf>
    <xf numFmtId="2" fontId="61" fillId="0" borderId="10" xfId="52" applyNumberFormat="1" applyFont="1" applyBorder="1" applyAlignment="1">
      <alignment horizontal="center" vertical="center" wrapText="1"/>
      <protection/>
    </xf>
    <xf numFmtId="0" fontId="13" fillId="2" borderId="10" xfId="0" applyFont="1" applyFill="1" applyBorder="1" applyAlignment="1">
      <alignment horizontal="center" vertical="center" textRotation="90" wrapText="1"/>
    </xf>
    <xf numFmtId="0" fontId="13" fillId="2" borderId="10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justify" vertical="center"/>
    </xf>
    <xf numFmtId="0" fontId="1" fillId="41" borderId="16" xfId="53" applyFont="1" applyFill="1" applyBorder="1" applyAlignment="1">
      <alignment horizontal="left" vertical="center" wrapText="1"/>
      <protection/>
    </xf>
    <xf numFmtId="0" fontId="44" fillId="11" borderId="20" xfId="53" applyFill="1" applyBorder="1" applyAlignment="1">
      <alignment horizontal="center"/>
      <protection/>
    </xf>
    <xf numFmtId="0" fontId="44" fillId="11" borderId="18" xfId="53" applyFill="1" applyBorder="1" applyAlignment="1">
      <alignment horizontal="center"/>
      <protection/>
    </xf>
    <xf numFmtId="0" fontId="23" fillId="36" borderId="0" xfId="53" applyFont="1" applyFill="1" applyAlignment="1">
      <alignment horizontal="center"/>
      <protection/>
    </xf>
    <xf numFmtId="0" fontId="23" fillId="0" borderId="16" xfId="53" applyFont="1" applyBorder="1" applyAlignment="1">
      <alignment horizontal="center"/>
      <protection/>
    </xf>
    <xf numFmtId="0" fontId="19" fillId="37" borderId="16" xfId="53" applyFont="1" applyFill="1" applyBorder="1" applyAlignment="1">
      <alignment horizontal="center" vertical="center" wrapText="1"/>
      <protection/>
    </xf>
    <xf numFmtId="0" fontId="19" fillId="37" borderId="23" xfId="53" applyFont="1" applyFill="1" applyBorder="1" applyAlignment="1">
      <alignment horizontal="center"/>
      <protection/>
    </xf>
    <xf numFmtId="0" fontId="19" fillId="37" borderId="24" xfId="53" applyFont="1" applyFill="1" applyBorder="1" applyAlignment="1">
      <alignment horizontal="center"/>
      <protection/>
    </xf>
    <xf numFmtId="0" fontId="19" fillId="37" borderId="25" xfId="53" applyFont="1" applyFill="1" applyBorder="1" applyAlignment="1">
      <alignment horizontal="center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/>
      <protection/>
    </xf>
    <xf numFmtId="0" fontId="1" fillId="39" borderId="16" xfId="53" applyFont="1" applyFill="1" applyBorder="1" applyAlignment="1">
      <alignment horizontal="left" vertical="center" wrapText="1"/>
      <protection/>
    </xf>
    <xf numFmtId="0" fontId="1" fillId="40" borderId="16" xfId="53" applyFont="1" applyFill="1" applyBorder="1" applyAlignment="1">
      <alignment horizontal="left" vertical="center" wrapText="1"/>
      <protection/>
    </xf>
    <xf numFmtId="0" fontId="1" fillId="41" borderId="16" xfId="53" applyFont="1" applyFill="1" applyBorder="1" applyAlignment="1">
      <alignment horizontal="left" vertical="center"/>
      <protection/>
    </xf>
    <xf numFmtId="0" fontId="62" fillId="0" borderId="26" xfId="53" applyFont="1" applyBorder="1" applyAlignment="1">
      <alignment horizontal="center" vertical="center"/>
      <protection/>
    </xf>
    <xf numFmtId="0" fontId="62" fillId="0" borderId="20" xfId="53" applyFont="1" applyBorder="1" applyAlignment="1">
      <alignment horizontal="center" vertical="center"/>
      <protection/>
    </xf>
    <xf numFmtId="0" fontId="62" fillId="0" borderId="27" xfId="53" applyFont="1" applyBorder="1" applyAlignment="1">
      <alignment horizontal="center" vertical="center"/>
      <protection/>
    </xf>
    <xf numFmtId="0" fontId="23" fillId="36" borderId="16" xfId="53" applyFont="1" applyFill="1" applyBorder="1" applyAlignment="1">
      <alignment horizontal="center"/>
      <protection/>
    </xf>
    <xf numFmtId="0" fontId="23" fillId="36" borderId="28" xfId="53" applyFont="1" applyFill="1" applyBorder="1" applyAlignment="1">
      <alignment horizontal="center"/>
      <protection/>
    </xf>
    <xf numFmtId="0" fontId="22" fillId="36" borderId="0" xfId="53" applyFont="1" applyFill="1" applyAlignment="1">
      <alignment horizontal="center"/>
      <protection/>
    </xf>
    <xf numFmtId="0" fontId="2" fillId="36" borderId="29" xfId="53" applyFont="1" applyFill="1" applyBorder="1" applyAlignment="1">
      <alignment horizontal="center"/>
      <protection/>
    </xf>
    <xf numFmtId="0" fontId="2" fillId="36" borderId="30" xfId="53" applyFont="1" applyFill="1" applyBorder="1" applyAlignment="1">
      <alignment horizontal="center"/>
      <protection/>
    </xf>
    <xf numFmtId="0" fontId="19" fillId="37" borderId="21" xfId="53" applyFont="1" applyFill="1" applyBorder="1" applyAlignment="1">
      <alignment horizontal="center" vertical="center" wrapText="1"/>
      <protection/>
    </xf>
    <xf numFmtId="0" fontId="19" fillId="37" borderId="31" xfId="53" applyFont="1" applyFill="1" applyBorder="1" applyAlignment="1">
      <alignment horizontal="center"/>
      <protection/>
    </xf>
    <xf numFmtId="0" fontId="19" fillId="37" borderId="32" xfId="53" applyFont="1" applyFill="1" applyBorder="1" applyAlignment="1">
      <alignment horizontal="center"/>
      <protection/>
    </xf>
    <xf numFmtId="0" fontId="19" fillId="37" borderId="33" xfId="53" applyFont="1" applyFill="1" applyBorder="1" applyAlignment="1">
      <alignment horizontal="center"/>
      <protection/>
    </xf>
    <xf numFmtId="0" fontId="1" fillId="0" borderId="21" xfId="53" applyFont="1" applyBorder="1" applyAlignment="1">
      <alignment horizontal="center" vertical="center" wrapText="1"/>
      <protection/>
    </xf>
    <xf numFmtId="0" fontId="67" fillId="34" borderId="16" xfId="53" applyFont="1" applyFill="1" applyBorder="1" applyAlignment="1">
      <alignment horizontal="center" vertical="center" wrapText="1"/>
      <protection/>
    </xf>
    <xf numFmtId="0" fontId="19" fillId="35" borderId="23" xfId="53" applyFont="1" applyFill="1" applyBorder="1" applyAlignment="1">
      <alignment horizontal="center" vertical="center" wrapText="1"/>
      <protection/>
    </xf>
    <xf numFmtId="0" fontId="19" fillId="35" borderId="24" xfId="53" applyFont="1" applyFill="1" applyBorder="1" applyAlignment="1">
      <alignment horizontal="center" vertical="center" wrapText="1"/>
      <protection/>
    </xf>
    <xf numFmtId="0" fontId="19" fillId="35" borderId="25" xfId="53" applyFont="1" applyFill="1" applyBorder="1" applyAlignment="1">
      <alignment horizontal="center" vertical="center" wrapText="1"/>
      <protection/>
    </xf>
    <xf numFmtId="0" fontId="19" fillId="34" borderId="34" xfId="53" applyFont="1" applyFill="1" applyBorder="1" applyAlignment="1">
      <alignment horizontal="center" vertical="center" textRotation="90"/>
      <protection/>
    </xf>
    <xf numFmtId="0" fontId="19" fillId="34" borderId="35" xfId="53" applyFont="1" applyFill="1" applyBorder="1" applyAlignment="1">
      <alignment horizontal="center" vertical="center" textRotation="90"/>
      <protection/>
    </xf>
    <xf numFmtId="0" fontId="19" fillId="34" borderId="36" xfId="53" applyFont="1" applyFill="1" applyBorder="1" applyAlignment="1">
      <alignment horizontal="center" vertical="center" textRotation="90"/>
      <protection/>
    </xf>
    <xf numFmtId="0" fontId="44" fillId="11" borderId="37" xfId="53" applyFill="1" applyBorder="1" applyAlignment="1">
      <alignment horizontal="center"/>
      <protection/>
    </xf>
    <xf numFmtId="0" fontId="44" fillId="11" borderId="14" xfId="53" applyFill="1" applyBorder="1" applyAlignment="1">
      <alignment horizontal="center"/>
      <protection/>
    </xf>
    <xf numFmtId="0" fontId="44" fillId="11" borderId="38" xfId="53" applyFill="1" applyBorder="1" applyAlignment="1">
      <alignment horizontal="center"/>
      <protection/>
    </xf>
    <xf numFmtId="0" fontId="44" fillId="11" borderId="39" xfId="53" applyFill="1" applyBorder="1" applyAlignment="1">
      <alignment horizontal="center"/>
      <protection/>
    </xf>
    <xf numFmtId="0" fontId="44" fillId="11" borderId="40" xfId="53" applyFill="1" applyBorder="1" applyAlignment="1">
      <alignment horizontal="center"/>
      <protection/>
    </xf>
    <xf numFmtId="0" fontId="44" fillId="11" borderId="41" xfId="53" applyFill="1" applyBorder="1" applyAlignment="1">
      <alignment horizontal="center"/>
      <protection/>
    </xf>
    <xf numFmtId="0" fontId="62" fillId="0" borderId="29" xfId="53" applyFont="1" applyBorder="1" applyAlignment="1">
      <alignment horizontal="center" vertical="center"/>
      <protection/>
    </xf>
    <xf numFmtId="0" fontId="62" fillId="0" borderId="19" xfId="53" applyFont="1" applyBorder="1" applyAlignment="1">
      <alignment horizontal="center" vertical="center"/>
      <protection/>
    </xf>
    <xf numFmtId="0" fontId="62" fillId="0" borderId="17" xfId="53" applyFont="1" applyBorder="1" applyAlignment="1">
      <alignment horizontal="center" vertical="center"/>
      <protection/>
    </xf>
    <xf numFmtId="0" fontId="22" fillId="0" borderId="16" xfId="53" applyFont="1" applyBorder="1" applyAlignment="1">
      <alignment horizontal="center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/>
      <protection/>
    </xf>
    <xf numFmtId="0" fontId="20" fillId="0" borderId="0" xfId="52" applyFont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/>
      <protection/>
    </xf>
    <xf numFmtId="0" fontId="13" fillId="0" borderId="10" xfId="52" applyFont="1" applyBorder="1" applyAlignment="1">
      <alignment horizontal="left" vertical="top"/>
      <protection/>
    </xf>
    <xf numFmtId="0" fontId="15" fillId="0" borderId="10" xfId="52" applyFont="1" applyBorder="1" applyAlignment="1">
      <alignment horizontal="center" vertical="center"/>
      <protection/>
    </xf>
    <xf numFmtId="0" fontId="13" fillId="2" borderId="10" xfId="0" applyFont="1" applyFill="1" applyBorder="1" applyAlignment="1">
      <alignment horizontal="center" vertical="center" wrapText="1"/>
    </xf>
    <xf numFmtId="0" fontId="15" fillId="0" borderId="10" xfId="52" applyFont="1" applyBorder="1" applyAlignment="1">
      <alignment horizontal="center" vertical="top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3" fillId="2" borderId="1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vertical="center" textRotation="90" wrapText="1"/>
    </xf>
    <xf numFmtId="1" fontId="13" fillId="2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15" fillId="0" borderId="12" xfId="52" applyFont="1" applyBorder="1" applyAlignment="1">
      <alignment horizontal="center" vertical="top"/>
      <protection/>
    </xf>
    <xf numFmtId="0" fontId="15" fillId="0" borderId="42" xfId="52" applyFont="1" applyBorder="1" applyAlignment="1">
      <alignment horizontal="center" vertical="top"/>
      <protection/>
    </xf>
    <xf numFmtId="0" fontId="15" fillId="0" borderId="43" xfId="52" applyFont="1" applyBorder="1" applyAlignment="1">
      <alignment horizontal="center" vertical="top"/>
      <protection/>
    </xf>
    <xf numFmtId="0" fontId="13" fillId="0" borderId="44" xfId="52" applyFont="1" applyBorder="1" applyAlignment="1">
      <alignment horizontal="center" vertical="center" wrapText="1"/>
      <protection/>
    </xf>
    <xf numFmtId="0" fontId="13" fillId="0" borderId="45" xfId="52" applyFont="1" applyBorder="1" applyAlignment="1">
      <alignment horizontal="center" vertical="center" wrapText="1"/>
      <protection/>
    </xf>
    <xf numFmtId="0" fontId="13" fillId="0" borderId="46" xfId="52" applyFont="1" applyBorder="1" applyAlignment="1">
      <alignment horizontal="center" vertical="center" wrapText="1"/>
      <protection/>
    </xf>
    <xf numFmtId="0" fontId="13" fillId="0" borderId="47" xfId="52" applyFont="1" applyBorder="1" applyAlignment="1">
      <alignment horizontal="center" vertical="center" wrapText="1"/>
      <protection/>
    </xf>
    <xf numFmtId="0" fontId="13" fillId="0" borderId="48" xfId="52" applyFont="1" applyBorder="1" applyAlignment="1">
      <alignment horizontal="center" vertical="center" wrapText="1"/>
      <protection/>
    </xf>
    <xf numFmtId="0" fontId="13" fillId="0" borderId="49" xfId="52" applyFont="1" applyBorder="1" applyAlignment="1">
      <alignment horizontal="center" vertical="center" wrapText="1"/>
      <protection/>
    </xf>
    <xf numFmtId="0" fontId="13" fillId="0" borderId="50" xfId="52" applyFont="1" applyBorder="1" applyAlignment="1">
      <alignment horizontal="center" vertical="center" wrapText="1"/>
      <protection/>
    </xf>
    <xf numFmtId="0" fontId="13" fillId="0" borderId="51" xfId="52" applyFont="1" applyBorder="1" applyAlignment="1">
      <alignment horizontal="center" vertical="center"/>
      <protection/>
    </xf>
    <xf numFmtId="0" fontId="13" fillId="0" borderId="48" xfId="52" applyFont="1" applyBorder="1" applyAlignment="1">
      <alignment horizontal="center" vertical="center"/>
      <protection/>
    </xf>
    <xf numFmtId="0" fontId="13" fillId="0" borderId="52" xfId="52" applyFont="1" applyBorder="1" applyAlignment="1">
      <alignment horizontal="center" vertical="center"/>
      <protection/>
    </xf>
    <xf numFmtId="0" fontId="13" fillId="0" borderId="53" xfId="52" applyFont="1" applyBorder="1" applyAlignment="1">
      <alignment horizontal="center" vertical="center"/>
      <protection/>
    </xf>
    <xf numFmtId="0" fontId="13" fillId="0" borderId="50" xfId="52" applyFont="1" applyBorder="1" applyAlignment="1">
      <alignment horizontal="center" vertical="center"/>
      <protection/>
    </xf>
    <xf numFmtId="0" fontId="13" fillId="0" borderId="54" xfId="52" applyFont="1" applyBorder="1" applyAlignment="1">
      <alignment horizontal="center" vertical="center"/>
      <protection/>
    </xf>
    <xf numFmtId="0" fontId="13" fillId="0" borderId="12" xfId="52" applyFont="1" applyBorder="1" applyAlignment="1">
      <alignment horizontal="center" vertical="center"/>
      <protection/>
    </xf>
    <xf numFmtId="0" fontId="13" fillId="0" borderId="42" xfId="52" applyFont="1" applyBorder="1" applyAlignment="1">
      <alignment horizontal="center" vertical="center"/>
      <protection/>
    </xf>
    <xf numFmtId="0" fontId="13" fillId="0" borderId="43" xfId="52" applyFont="1" applyBorder="1" applyAlignment="1">
      <alignment horizontal="center" vertical="center"/>
      <protection/>
    </xf>
    <xf numFmtId="0" fontId="13" fillId="2" borderId="13" xfId="0" applyFont="1" applyFill="1" applyBorder="1" applyAlignment="1">
      <alignment horizontal="center" vertical="center" textRotation="90" wrapText="1"/>
    </xf>
    <xf numFmtId="0" fontId="13" fillId="2" borderId="22" xfId="0" applyFont="1" applyFill="1" applyBorder="1" applyAlignment="1">
      <alignment horizontal="center" vertical="center" textRotation="90" wrapText="1"/>
    </xf>
    <xf numFmtId="0" fontId="13" fillId="2" borderId="14" xfId="0" applyFont="1" applyFill="1" applyBorder="1" applyAlignment="1">
      <alignment horizontal="center" vertical="center" textRotation="90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textRotation="90" wrapText="1"/>
    </xf>
    <xf numFmtId="1" fontId="13" fillId="2" borderId="13" xfId="0" applyNumberFormat="1" applyFont="1" applyFill="1" applyBorder="1" applyAlignment="1">
      <alignment horizontal="center" vertical="center" textRotation="90" wrapText="1"/>
    </xf>
    <xf numFmtId="1" fontId="13" fillId="2" borderId="22" xfId="0" applyNumberFormat="1" applyFont="1" applyFill="1" applyBorder="1" applyAlignment="1">
      <alignment horizontal="center" vertical="center" textRotation="90" wrapText="1"/>
    </xf>
    <xf numFmtId="1" fontId="13" fillId="2" borderId="57" xfId="0" applyNumberFormat="1" applyFont="1" applyFill="1" applyBorder="1" applyAlignment="1">
      <alignment horizontal="center" vertical="center" textRotation="90" wrapText="1"/>
    </xf>
    <xf numFmtId="0" fontId="13" fillId="2" borderId="57" xfId="0" applyFont="1" applyFill="1" applyBorder="1" applyAlignment="1">
      <alignment horizontal="center" vertical="center" textRotation="90" wrapText="1"/>
    </xf>
    <xf numFmtId="0" fontId="15" fillId="34" borderId="22" xfId="0" applyFont="1" applyFill="1" applyBorder="1" applyAlignment="1">
      <alignment horizontal="center" vertical="center" textRotation="90" wrapText="1"/>
    </xf>
    <xf numFmtId="0" fontId="15" fillId="34" borderId="14" xfId="0" applyFont="1" applyFill="1" applyBorder="1" applyAlignment="1">
      <alignment horizontal="center" vertical="center" textRotation="90" wrapText="1"/>
    </xf>
    <xf numFmtId="0" fontId="13" fillId="34" borderId="15" xfId="0" applyFont="1" applyFill="1" applyBorder="1" applyAlignment="1">
      <alignment horizontal="center" vertical="center" textRotation="90" wrapText="1"/>
    </xf>
    <xf numFmtId="0" fontId="13" fillId="34" borderId="22" xfId="0" applyFont="1" applyFill="1" applyBorder="1" applyAlignment="1">
      <alignment horizontal="center" vertical="center" textRotation="90" wrapText="1"/>
    </xf>
    <xf numFmtId="0" fontId="13" fillId="34" borderId="14" xfId="0" applyFont="1" applyFill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horizontal="center" vertical="center" textRotation="90" wrapText="1"/>
    </xf>
    <xf numFmtId="0" fontId="18" fillId="0" borderId="22" xfId="0" applyFont="1" applyFill="1" applyBorder="1" applyAlignment="1">
      <alignment horizontal="center" vertical="center" textRotation="90" wrapText="1"/>
    </xf>
    <xf numFmtId="0" fontId="18" fillId="0" borderId="14" xfId="0" applyFont="1" applyFill="1" applyBorder="1" applyAlignment="1">
      <alignment horizontal="center" vertical="center" textRotation="90" wrapText="1"/>
    </xf>
    <xf numFmtId="0" fontId="14" fillId="2" borderId="10" xfId="0" applyFont="1" applyFill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 textRotation="90" wrapText="1"/>
    </xf>
    <xf numFmtId="0" fontId="14" fillId="2" borderId="22" xfId="0" applyFont="1" applyFill="1" applyBorder="1" applyAlignment="1">
      <alignment horizontal="center" vertical="center" textRotation="90" wrapText="1"/>
    </xf>
    <xf numFmtId="0" fontId="14" fillId="2" borderId="57" xfId="0" applyFont="1" applyFill="1" applyBorder="1" applyAlignment="1">
      <alignment horizontal="center" vertical="center" textRotation="90" wrapText="1"/>
    </xf>
    <xf numFmtId="1" fontId="14" fillId="2" borderId="13" xfId="0" applyNumberFormat="1" applyFont="1" applyFill="1" applyBorder="1" applyAlignment="1">
      <alignment horizontal="center" vertical="center" textRotation="90" wrapText="1"/>
    </xf>
    <xf numFmtId="1" fontId="14" fillId="2" borderId="22" xfId="0" applyNumberFormat="1" applyFont="1" applyFill="1" applyBorder="1" applyAlignment="1">
      <alignment horizontal="center" vertical="center" textRotation="90" wrapText="1"/>
    </xf>
    <xf numFmtId="1" fontId="14" fillId="2" borderId="57" xfId="0" applyNumberFormat="1" applyFont="1" applyFill="1" applyBorder="1" applyAlignment="1">
      <alignment horizontal="center" vertical="center" textRotation="90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4" fillId="2" borderId="14" xfId="0" applyFont="1" applyFill="1" applyBorder="1" applyAlignment="1">
      <alignment horizontal="center" vertical="center" textRotation="90" wrapText="1"/>
    </xf>
    <xf numFmtId="0" fontId="11" fillId="34" borderId="13" xfId="0" applyFont="1" applyFill="1" applyBorder="1" applyAlignment="1">
      <alignment horizontal="center" vertical="center" textRotation="90" wrapText="1"/>
    </xf>
    <xf numFmtId="0" fontId="11" fillId="34" borderId="22" xfId="0" applyFont="1" applyFill="1" applyBorder="1" applyAlignment="1">
      <alignment horizontal="center" vertical="center" textRotation="90" wrapText="1"/>
    </xf>
    <xf numFmtId="0" fontId="11" fillId="34" borderId="14" xfId="0" applyFont="1" applyFill="1" applyBorder="1" applyAlignment="1">
      <alignment horizontal="center" vertical="center" textRotation="90" wrapText="1"/>
    </xf>
    <xf numFmtId="0" fontId="11" fillId="2" borderId="13" xfId="0" applyFont="1" applyFill="1" applyBorder="1" applyAlignment="1">
      <alignment horizontal="center" vertical="center" textRotation="90" wrapText="1"/>
    </xf>
    <xf numFmtId="0" fontId="11" fillId="2" borderId="22" xfId="0" applyFont="1" applyFill="1" applyBorder="1" applyAlignment="1">
      <alignment horizontal="center" vertical="center" textRotation="90" wrapText="1"/>
    </xf>
    <xf numFmtId="0" fontId="11" fillId="2" borderId="57" xfId="0" applyFont="1" applyFill="1" applyBorder="1" applyAlignment="1">
      <alignment horizontal="center" vertical="center" textRotation="90" wrapText="1"/>
    </xf>
    <xf numFmtId="1" fontId="12" fillId="2" borderId="13" xfId="0" applyNumberFormat="1" applyFont="1" applyFill="1" applyBorder="1" applyAlignment="1">
      <alignment horizontal="center" vertical="center" textRotation="90" wrapText="1"/>
    </xf>
    <xf numFmtId="1" fontId="12" fillId="2" borderId="22" xfId="0" applyNumberFormat="1" applyFont="1" applyFill="1" applyBorder="1" applyAlignment="1">
      <alignment horizontal="center" vertical="center" textRotation="90" wrapText="1"/>
    </xf>
    <xf numFmtId="1" fontId="12" fillId="2" borderId="57" xfId="0" applyNumberFormat="1" applyFont="1" applyFill="1" applyBorder="1" applyAlignment="1">
      <alignment horizontal="center" vertical="center" textRotation="90" wrapText="1"/>
    </xf>
    <xf numFmtId="1" fontId="11" fillId="2" borderId="13" xfId="0" applyNumberFormat="1" applyFont="1" applyFill="1" applyBorder="1" applyAlignment="1">
      <alignment horizontal="center" vertical="center" textRotation="90" wrapText="1"/>
    </xf>
    <xf numFmtId="1" fontId="11" fillId="2" borderId="22" xfId="0" applyNumberFormat="1" applyFont="1" applyFill="1" applyBorder="1" applyAlignment="1">
      <alignment horizontal="center" vertical="center" textRotation="90" wrapText="1"/>
    </xf>
    <xf numFmtId="1" fontId="11" fillId="2" borderId="57" xfId="0" applyNumberFormat="1" applyFont="1" applyFill="1" applyBorder="1" applyAlignment="1">
      <alignment horizontal="center" vertical="center" textRotation="90" wrapText="1"/>
    </xf>
    <xf numFmtId="0" fontId="13" fillId="0" borderId="12" xfId="52" applyFont="1" applyBorder="1" applyAlignment="1">
      <alignment horizontal="left" vertical="top"/>
      <protection/>
    </xf>
    <xf numFmtId="0" fontId="13" fillId="0" borderId="42" xfId="52" applyFont="1" applyBorder="1" applyAlignment="1">
      <alignment horizontal="left" vertical="top"/>
      <protection/>
    </xf>
    <xf numFmtId="0" fontId="13" fillId="0" borderId="43" xfId="52" applyFont="1" applyBorder="1" applyAlignment="1">
      <alignment horizontal="left" vertical="top"/>
      <protection/>
    </xf>
    <xf numFmtId="0" fontId="13" fillId="0" borderId="52" xfId="52" applyFont="1" applyBorder="1" applyAlignment="1">
      <alignment horizontal="center" vertical="center" wrapText="1"/>
      <protection/>
    </xf>
    <xf numFmtId="0" fontId="13" fillId="0" borderId="54" xfId="52" applyFont="1" applyBorder="1" applyAlignment="1">
      <alignment horizontal="center" vertical="center" wrapText="1"/>
      <protection/>
    </xf>
    <xf numFmtId="0" fontId="13" fillId="0" borderId="58" xfId="52" applyFont="1" applyBorder="1" applyAlignment="1">
      <alignment horizontal="center" vertical="center" wrapText="1"/>
      <protection/>
    </xf>
    <xf numFmtId="0" fontId="13" fillId="0" borderId="59" xfId="52" applyFont="1" applyBorder="1" applyAlignment="1">
      <alignment horizontal="center" vertical="center" wrapText="1"/>
      <protection/>
    </xf>
    <xf numFmtId="0" fontId="13" fillId="0" borderId="60" xfId="52" applyFont="1" applyBorder="1" applyAlignment="1">
      <alignment horizontal="center" vertical="center" wrapText="1"/>
      <protection/>
    </xf>
    <xf numFmtId="0" fontId="13" fillId="0" borderId="61" xfId="52" applyFont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3" fillId="0" borderId="56" xfId="52" applyFont="1" applyBorder="1" applyAlignment="1">
      <alignment horizontal="center" vertical="center" wrapText="1"/>
      <protection/>
    </xf>
    <xf numFmtId="0" fontId="15" fillId="0" borderId="12" xfId="52" applyFont="1" applyBorder="1" applyAlignment="1">
      <alignment horizontal="center" vertical="center"/>
      <protection/>
    </xf>
    <xf numFmtId="0" fontId="15" fillId="0" borderId="42" xfId="52" applyFont="1" applyBorder="1" applyAlignment="1">
      <alignment horizontal="center" vertical="center"/>
      <protection/>
    </xf>
    <xf numFmtId="0" fontId="15" fillId="0" borderId="43" xfId="52" applyFont="1" applyBorder="1" applyAlignment="1">
      <alignment horizontal="center" vertical="center"/>
      <protection/>
    </xf>
    <xf numFmtId="0" fontId="15" fillId="0" borderId="12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  <xf numFmtId="0" fontId="15" fillId="0" borderId="43" xfId="52" applyFont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horizontal="center" vertical="center" textRotation="90" wrapText="1"/>
    </xf>
    <xf numFmtId="0" fontId="11" fillId="2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3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123825</xdr:rowOff>
    </xdr:from>
    <xdr:to>
      <xdr:col>2</xdr:col>
      <xdr:colOff>1447800</xdr:colOff>
      <xdr:row>2</xdr:row>
      <xdr:rowOff>485775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2438400" cy="16954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142875</xdr:rowOff>
    </xdr:from>
    <xdr:to>
      <xdr:col>2</xdr:col>
      <xdr:colOff>419100</xdr:colOff>
      <xdr:row>2</xdr:row>
      <xdr:rowOff>428625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42875"/>
          <a:ext cx="2047875" cy="16192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104775</xdr:rowOff>
    </xdr:from>
    <xdr:to>
      <xdr:col>2</xdr:col>
      <xdr:colOff>314325</xdr:colOff>
      <xdr:row>2</xdr:row>
      <xdr:rowOff>542925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4775"/>
          <a:ext cx="2047875" cy="17716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76200</xdr:rowOff>
    </xdr:from>
    <xdr:to>
      <xdr:col>2</xdr:col>
      <xdr:colOff>381000</xdr:colOff>
      <xdr:row>2</xdr:row>
      <xdr:rowOff>600075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6200"/>
          <a:ext cx="2038350" cy="1857375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161925</xdr:rowOff>
    </xdr:from>
    <xdr:to>
      <xdr:col>2</xdr:col>
      <xdr:colOff>476250</xdr:colOff>
      <xdr:row>2</xdr:row>
      <xdr:rowOff>600075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1925"/>
          <a:ext cx="1990725" cy="17716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76200</xdr:rowOff>
    </xdr:from>
    <xdr:to>
      <xdr:col>2</xdr:col>
      <xdr:colOff>438150</xdr:colOff>
      <xdr:row>2</xdr:row>
      <xdr:rowOff>447675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6200"/>
          <a:ext cx="1952625" cy="1704975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104775</xdr:rowOff>
    </xdr:from>
    <xdr:to>
      <xdr:col>2</xdr:col>
      <xdr:colOff>514350</xdr:colOff>
      <xdr:row>2</xdr:row>
      <xdr:rowOff>619125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4775"/>
          <a:ext cx="1914525" cy="18478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</xdr:rowOff>
    </xdr:from>
    <xdr:to>
      <xdr:col>2</xdr:col>
      <xdr:colOff>209550</xdr:colOff>
      <xdr:row>2</xdr:row>
      <xdr:rowOff>409575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1933575" cy="17335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200025</xdr:rowOff>
    </xdr:from>
    <xdr:to>
      <xdr:col>2</xdr:col>
      <xdr:colOff>714375</xdr:colOff>
      <xdr:row>2</xdr:row>
      <xdr:rowOff>333375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2095500" cy="14668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="64" zoomScaleNormal="64" zoomScalePageLayoutView="0" workbookViewId="0" topLeftCell="A13">
      <selection activeCell="B7" sqref="B7"/>
    </sheetView>
  </sheetViews>
  <sheetFormatPr defaultColWidth="11.421875" defaultRowHeight="15"/>
  <cols>
    <col min="1" max="1" width="32.7109375" style="49" customWidth="1"/>
    <col min="2" max="2" width="70.7109375" style="49" customWidth="1"/>
    <col min="3" max="3" width="15.00390625" style="49" customWidth="1"/>
    <col min="4" max="4" width="15.421875" style="49" customWidth="1"/>
    <col min="5" max="5" width="21.28125" style="49" bestFit="1" customWidth="1"/>
    <col min="6" max="6" width="18.421875" style="49" customWidth="1"/>
    <col min="7" max="7" width="28.00390625" style="49" customWidth="1"/>
    <col min="8" max="8" width="17.7109375" style="49" customWidth="1"/>
    <col min="9" max="16384" width="11.421875" style="49" customWidth="1"/>
  </cols>
  <sheetData>
    <row r="1" spans="1:8" ht="16.5" thickBot="1" thickTop="1">
      <c r="A1" s="143" t="s">
        <v>361</v>
      </c>
      <c r="B1" s="143"/>
      <c r="C1" s="143"/>
      <c r="D1" s="143"/>
      <c r="E1" s="143"/>
      <c r="F1" s="143"/>
      <c r="G1" s="143"/>
      <c r="H1" s="143"/>
    </row>
    <row r="2" spans="1:8" ht="16.5" customHeight="1" thickBot="1" thickTop="1">
      <c r="A2" s="144" t="s">
        <v>362</v>
      </c>
      <c r="B2" s="145"/>
      <c r="C2" s="145"/>
      <c r="D2" s="145"/>
      <c r="E2" s="145"/>
      <c r="F2" s="145"/>
      <c r="G2" s="145"/>
      <c r="H2" s="146"/>
    </row>
    <row r="3" spans="1:8" ht="27" thickBot="1" thickTop="1">
      <c r="A3" s="50"/>
      <c r="B3" s="51" t="s">
        <v>363</v>
      </c>
      <c r="C3" s="51" t="s">
        <v>364</v>
      </c>
      <c r="D3" s="51" t="s">
        <v>365</v>
      </c>
      <c r="E3" s="51" t="s">
        <v>366</v>
      </c>
      <c r="F3" s="51" t="s">
        <v>367</v>
      </c>
      <c r="G3" s="51" t="s">
        <v>368</v>
      </c>
      <c r="H3" s="51" t="s">
        <v>369</v>
      </c>
    </row>
    <row r="4" spans="1:8" ht="167.25" thickBot="1" thickTop="1">
      <c r="A4" s="147" t="s">
        <v>370</v>
      </c>
      <c r="B4" s="52" t="s">
        <v>371</v>
      </c>
      <c r="C4" s="53" t="s">
        <v>372</v>
      </c>
      <c r="D4" s="53" t="s">
        <v>373</v>
      </c>
      <c r="E4" s="53" t="s">
        <v>374</v>
      </c>
      <c r="F4" s="53" t="s">
        <v>375</v>
      </c>
      <c r="G4" s="53" t="s">
        <v>376</v>
      </c>
      <c r="H4" s="53" t="s">
        <v>377</v>
      </c>
    </row>
    <row r="5" spans="1:8" ht="141.75" thickBot="1" thickTop="1">
      <c r="A5" s="148"/>
      <c r="B5" s="52" t="s">
        <v>378</v>
      </c>
      <c r="C5" s="53" t="s">
        <v>379</v>
      </c>
      <c r="D5" s="53" t="s">
        <v>380</v>
      </c>
      <c r="E5" s="53" t="s">
        <v>381</v>
      </c>
      <c r="F5" s="53" t="s">
        <v>382</v>
      </c>
      <c r="G5" s="53" t="s">
        <v>383</v>
      </c>
      <c r="H5" s="53" t="s">
        <v>384</v>
      </c>
    </row>
    <row r="6" spans="1:8" ht="116.25" thickBot="1" thickTop="1">
      <c r="A6" s="148"/>
      <c r="B6" s="52" t="s">
        <v>385</v>
      </c>
      <c r="C6" s="53" t="s">
        <v>386</v>
      </c>
      <c r="D6" s="53" t="s">
        <v>387</v>
      </c>
      <c r="E6" s="53" t="s">
        <v>388</v>
      </c>
      <c r="F6" s="53" t="s">
        <v>389</v>
      </c>
      <c r="G6" s="53" t="s">
        <v>390</v>
      </c>
      <c r="H6" s="53" t="s">
        <v>391</v>
      </c>
    </row>
    <row r="7" spans="1:8" ht="141.75" thickBot="1" thickTop="1">
      <c r="A7" s="148"/>
      <c r="B7" s="52" t="s">
        <v>392</v>
      </c>
      <c r="C7" s="53" t="s">
        <v>393</v>
      </c>
      <c r="D7" s="53" t="s">
        <v>394</v>
      </c>
      <c r="E7" s="53" t="s">
        <v>395</v>
      </c>
      <c r="F7" s="53" t="s">
        <v>396</v>
      </c>
      <c r="G7" s="53" t="s">
        <v>397</v>
      </c>
      <c r="H7" s="53" t="s">
        <v>398</v>
      </c>
    </row>
    <row r="8" spans="1:8" ht="167.25" thickBot="1" thickTop="1">
      <c r="A8" s="148"/>
      <c r="B8" s="52" t="s">
        <v>399</v>
      </c>
      <c r="C8" s="53" t="s">
        <v>400</v>
      </c>
      <c r="D8" s="53" t="s">
        <v>401</v>
      </c>
      <c r="E8" s="53" t="s">
        <v>402</v>
      </c>
      <c r="F8" s="53"/>
      <c r="G8" s="53" t="s">
        <v>403</v>
      </c>
      <c r="H8" s="53" t="s">
        <v>404</v>
      </c>
    </row>
    <row r="9" spans="1:8" ht="78" thickBot="1" thickTop="1">
      <c r="A9" s="148"/>
      <c r="B9" s="52" t="s">
        <v>405</v>
      </c>
      <c r="C9" s="53" t="s">
        <v>406</v>
      </c>
      <c r="D9" s="53" t="s">
        <v>407</v>
      </c>
      <c r="E9" s="53" t="s">
        <v>408</v>
      </c>
      <c r="F9" s="53"/>
      <c r="G9" s="53" t="s">
        <v>409</v>
      </c>
      <c r="H9" s="53" t="s">
        <v>410</v>
      </c>
    </row>
    <row r="10" spans="1:8" ht="116.25" thickBot="1" thickTop="1">
      <c r="A10" s="148"/>
      <c r="B10" s="52" t="s">
        <v>411</v>
      </c>
      <c r="C10" s="53" t="s">
        <v>412</v>
      </c>
      <c r="D10" s="53"/>
      <c r="E10" s="53"/>
      <c r="F10" s="53"/>
      <c r="G10" s="53" t="s">
        <v>413</v>
      </c>
      <c r="H10" s="53"/>
    </row>
    <row r="11" spans="1:8" ht="16.5" thickBot="1" thickTop="1">
      <c r="A11" s="149"/>
      <c r="B11" s="52" t="s">
        <v>414</v>
      </c>
      <c r="C11" s="53"/>
      <c r="D11" s="53"/>
      <c r="E11" s="53"/>
      <c r="F11" s="53"/>
      <c r="G11" s="53" t="s">
        <v>415</v>
      </c>
      <c r="H11" s="53"/>
    </row>
    <row r="12" spans="1:8" ht="15.75" thickTop="1">
      <c r="A12" s="150"/>
      <c r="B12" s="151"/>
      <c r="C12" s="151"/>
      <c r="D12" s="151"/>
      <c r="E12" s="151"/>
      <c r="F12" s="151"/>
      <c r="G12" s="151"/>
      <c r="H12" s="152"/>
    </row>
    <row r="13" spans="1:8" ht="15.75" thickBot="1">
      <c r="A13" s="153"/>
      <c r="B13" s="154"/>
      <c r="C13" s="154"/>
      <c r="D13" s="154"/>
      <c r="E13" s="154"/>
      <c r="F13" s="154"/>
      <c r="G13" s="154"/>
      <c r="H13" s="155"/>
    </row>
    <row r="14" spans="1:10" ht="15.75" thickBot="1">
      <c r="A14" s="156" t="s">
        <v>416</v>
      </c>
      <c r="B14" s="157"/>
      <c r="C14" s="54"/>
      <c r="D14" s="55"/>
      <c r="E14" s="56"/>
      <c r="F14" s="56"/>
      <c r="G14" s="56"/>
      <c r="H14" s="56"/>
      <c r="I14" s="56"/>
      <c r="J14" s="56"/>
    </row>
    <row r="15" spans="1:10" ht="15.75" thickBot="1">
      <c r="A15" s="57" t="s">
        <v>417</v>
      </c>
      <c r="B15" s="58" t="s">
        <v>418</v>
      </c>
      <c r="C15" s="59"/>
      <c r="D15" s="55"/>
      <c r="E15" s="55"/>
      <c r="F15" s="55"/>
      <c r="G15" s="55"/>
      <c r="H15" s="56"/>
      <c r="I15" s="55"/>
      <c r="J15" s="55"/>
    </row>
    <row r="16" spans="1:10" ht="17.25" thickBot="1" thickTop="1">
      <c r="A16" s="158" t="s">
        <v>419</v>
      </c>
      <c r="B16" s="60" t="s">
        <v>420</v>
      </c>
      <c r="C16" s="59"/>
      <c r="D16" s="55"/>
      <c r="E16" s="159" t="s">
        <v>421</v>
      </c>
      <c r="F16" s="159"/>
      <c r="G16" s="159"/>
      <c r="H16" s="56"/>
      <c r="I16" s="55"/>
      <c r="J16" s="55"/>
    </row>
    <row r="17" spans="1:10" ht="16.5" thickBot="1" thickTop="1">
      <c r="A17" s="131"/>
      <c r="B17" s="60" t="s">
        <v>422</v>
      </c>
      <c r="C17" s="59"/>
      <c r="D17" s="55"/>
      <c r="E17" s="61" t="s">
        <v>423</v>
      </c>
      <c r="F17" s="61" t="s">
        <v>424</v>
      </c>
      <c r="G17" s="61" t="s">
        <v>425</v>
      </c>
      <c r="H17" s="56"/>
      <c r="I17" s="55"/>
      <c r="J17" s="55"/>
    </row>
    <row r="18" spans="1:10" ht="116.25" thickBot="1" thickTop="1">
      <c r="A18" s="131"/>
      <c r="B18" s="60" t="s">
        <v>426</v>
      </c>
      <c r="C18" s="59"/>
      <c r="D18" s="55"/>
      <c r="E18" s="62" t="s">
        <v>427</v>
      </c>
      <c r="F18" s="62">
        <v>10</v>
      </c>
      <c r="G18" s="53" t="s">
        <v>428</v>
      </c>
      <c r="H18" s="56"/>
      <c r="I18" s="55"/>
      <c r="J18" s="55"/>
    </row>
    <row r="19" spans="1:10" ht="78" customHeight="1" thickBot="1" thickTop="1">
      <c r="A19" s="131"/>
      <c r="B19" s="60" t="s">
        <v>429</v>
      </c>
      <c r="C19" s="59"/>
      <c r="D19" s="55"/>
      <c r="E19" s="62" t="s">
        <v>44</v>
      </c>
      <c r="F19" s="62">
        <v>6</v>
      </c>
      <c r="G19" s="53" t="s">
        <v>430</v>
      </c>
      <c r="H19" s="56"/>
      <c r="I19" s="55"/>
      <c r="J19" s="55"/>
    </row>
    <row r="20" spans="1:10" ht="103.5" thickBot="1" thickTop="1">
      <c r="A20" s="131"/>
      <c r="B20" s="60" t="s">
        <v>431</v>
      </c>
      <c r="C20" s="59"/>
      <c r="D20" s="55"/>
      <c r="E20" s="62" t="s">
        <v>39</v>
      </c>
      <c r="F20" s="62">
        <v>2</v>
      </c>
      <c r="G20" s="53" t="s">
        <v>432</v>
      </c>
      <c r="H20" s="56"/>
      <c r="I20" s="55"/>
      <c r="J20" s="55"/>
    </row>
    <row r="21" spans="1:10" ht="78" thickBot="1" thickTop="1">
      <c r="A21" s="131"/>
      <c r="B21" s="60" t="s">
        <v>433</v>
      </c>
      <c r="C21" s="59"/>
      <c r="D21" s="55"/>
      <c r="E21" s="62" t="s">
        <v>34</v>
      </c>
      <c r="F21" s="53" t="s">
        <v>434</v>
      </c>
      <c r="G21" s="53" t="s">
        <v>435</v>
      </c>
      <c r="H21" s="56"/>
      <c r="I21" s="63"/>
      <c r="J21" s="64"/>
    </row>
    <row r="22" spans="1:10" ht="39" thickBot="1">
      <c r="A22" s="131"/>
      <c r="B22" s="65" t="s">
        <v>436</v>
      </c>
      <c r="C22" s="59"/>
      <c r="D22" s="55"/>
      <c r="E22" s="56"/>
      <c r="F22" s="56"/>
      <c r="G22" s="56"/>
      <c r="H22" s="56"/>
      <c r="I22" s="56"/>
      <c r="J22" s="56"/>
    </row>
    <row r="23" spans="1:10" ht="15.75" thickBot="1">
      <c r="A23" s="132"/>
      <c r="B23" s="60" t="s">
        <v>437</v>
      </c>
      <c r="C23" s="59"/>
      <c r="D23" s="55"/>
      <c r="E23" s="55"/>
      <c r="F23" s="55"/>
      <c r="G23" s="55"/>
      <c r="H23" s="56"/>
      <c r="I23" s="55"/>
      <c r="J23" s="55"/>
    </row>
    <row r="24" spans="1:10" ht="16.5" thickBot="1">
      <c r="A24" s="130" t="s">
        <v>438</v>
      </c>
      <c r="B24" s="60" t="s">
        <v>426</v>
      </c>
      <c r="C24" s="59"/>
      <c r="D24" s="55"/>
      <c r="E24" s="135" t="s">
        <v>439</v>
      </c>
      <c r="F24" s="135"/>
      <c r="G24" s="135"/>
      <c r="H24" s="56"/>
      <c r="I24" s="55"/>
      <c r="J24" s="55"/>
    </row>
    <row r="25" spans="1:10" ht="16.5" thickBot="1" thickTop="1">
      <c r="A25" s="132"/>
      <c r="B25" s="60" t="s">
        <v>440</v>
      </c>
      <c r="C25" s="59"/>
      <c r="D25" s="55"/>
      <c r="E25" s="61" t="s">
        <v>441</v>
      </c>
      <c r="F25" s="61" t="s">
        <v>442</v>
      </c>
      <c r="G25" s="61" t="s">
        <v>425</v>
      </c>
      <c r="H25" s="56"/>
      <c r="I25" s="55"/>
      <c r="J25" s="55"/>
    </row>
    <row r="26" spans="1:10" ht="65.25" customHeight="1" thickBot="1" thickTop="1">
      <c r="A26" s="130" t="s">
        <v>443</v>
      </c>
      <c r="B26" s="60" t="s">
        <v>444</v>
      </c>
      <c r="C26" s="59"/>
      <c r="D26" s="55"/>
      <c r="E26" s="53" t="s">
        <v>445</v>
      </c>
      <c r="F26" s="53">
        <v>4</v>
      </c>
      <c r="G26" s="53" t="s">
        <v>446</v>
      </c>
      <c r="H26" s="56"/>
      <c r="I26" s="55"/>
      <c r="J26" s="55"/>
    </row>
    <row r="27" spans="1:10" ht="52.5" thickBot="1" thickTop="1">
      <c r="A27" s="131"/>
      <c r="B27" s="60" t="s">
        <v>447</v>
      </c>
      <c r="C27" s="59"/>
      <c r="D27" s="55"/>
      <c r="E27" s="53" t="s">
        <v>448</v>
      </c>
      <c r="F27" s="53">
        <v>3</v>
      </c>
      <c r="G27" s="53" t="s">
        <v>449</v>
      </c>
      <c r="H27" s="56"/>
      <c r="I27" s="55"/>
      <c r="J27" s="55"/>
    </row>
    <row r="28" spans="1:10" ht="52.5" thickBot="1" thickTop="1">
      <c r="A28" s="131"/>
      <c r="B28" s="65" t="s">
        <v>450</v>
      </c>
      <c r="C28" s="59"/>
      <c r="D28" s="55"/>
      <c r="E28" s="53" t="s">
        <v>451</v>
      </c>
      <c r="F28" s="53">
        <v>2</v>
      </c>
      <c r="G28" s="53" t="s">
        <v>452</v>
      </c>
      <c r="H28" s="56"/>
      <c r="I28" s="55"/>
      <c r="J28" s="55"/>
    </row>
    <row r="29" spans="1:10" ht="32.25" customHeight="1" thickBot="1" thickTop="1">
      <c r="A29" s="131"/>
      <c r="B29" s="66" t="s">
        <v>453</v>
      </c>
      <c r="C29" s="59"/>
      <c r="D29" s="55"/>
      <c r="E29" s="53" t="s">
        <v>454</v>
      </c>
      <c r="F29" s="53">
        <v>1</v>
      </c>
      <c r="G29" s="53" t="s">
        <v>455</v>
      </c>
      <c r="H29" s="56"/>
      <c r="I29" s="55"/>
      <c r="J29" s="55"/>
    </row>
    <row r="30" spans="1:10" ht="15.75" thickBot="1">
      <c r="A30" s="131"/>
      <c r="B30" s="60" t="s">
        <v>456</v>
      </c>
      <c r="C30" s="59"/>
      <c r="D30" s="55"/>
      <c r="E30" s="67"/>
      <c r="F30" s="67"/>
      <c r="G30" s="67"/>
      <c r="H30" s="56"/>
      <c r="I30" s="64"/>
      <c r="J30" s="64"/>
    </row>
    <row r="31" spans="1:10" ht="16.5" thickBot="1">
      <c r="A31" s="131"/>
      <c r="B31" s="60" t="s">
        <v>457</v>
      </c>
      <c r="C31" s="59"/>
      <c r="D31" s="136" t="s">
        <v>458</v>
      </c>
      <c r="E31" s="137"/>
      <c r="F31" s="137"/>
      <c r="G31" s="137"/>
      <c r="H31" s="137"/>
      <c r="I31" s="137"/>
      <c r="J31" s="55"/>
    </row>
    <row r="32" spans="1:10" ht="15.75" thickBot="1">
      <c r="A32" s="132"/>
      <c r="B32" s="60" t="s">
        <v>459</v>
      </c>
      <c r="C32" s="59"/>
      <c r="D32" s="138" t="s">
        <v>460</v>
      </c>
      <c r="E32" s="138"/>
      <c r="F32" s="139" t="s">
        <v>461</v>
      </c>
      <c r="G32" s="140"/>
      <c r="H32" s="140"/>
      <c r="I32" s="141"/>
      <c r="J32" s="55"/>
    </row>
    <row r="33" spans="1:10" ht="15.75" thickBot="1">
      <c r="A33" s="130" t="s">
        <v>462</v>
      </c>
      <c r="B33" s="60" t="s">
        <v>463</v>
      </c>
      <c r="C33" s="59"/>
      <c r="D33" s="138"/>
      <c r="E33" s="138"/>
      <c r="F33" s="68">
        <v>4</v>
      </c>
      <c r="G33" s="69">
        <v>3</v>
      </c>
      <c r="H33" s="69">
        <v>2</v>
      </c>
      <c r="I33" s="69">
        <v>1</v>
      </c>
      <c r="J33" s="55"/>
    </row>
    <row r="34" spans="1:10" ht="15.75" thickBot="1">
      <c r="A34" s="131"/>
      <c r="B34" s="60" t="s">
        <v>464</v>
      </c>
      <c r="C34" s="59"/>
      <c r="D34" s="142" t="s">
        <v>465</v>
      </c>
      <c r="E34" s="69">
        <v>10</v>
      </c>
      <c r="F34" s="70" t="s">
        <v>466</v>
      </c>
      <c r="G34" s="70" t="s">
        <v>467</v>
      </c>
      <c r="H34" s="70" t="s">
        <v>468</v>
      </c>
      <c r="I34" s="70" t="s">
        <v>469</v>
      </c>
      <c r="J34" s="55"/>
    </row>
    <row r="35" spans="1:10" ht="15.75" thickBot="1">
      <c r="A35" s="132"/>
      <c r="B35" s="60" t="s">
        <v>453</v>
      </c>
      <c r="C35" s="59"/>
      <c r="D35" s="142"/>
      <c r="E35" s="69">
        <v>6</v>
      </c>
      <c r="F35" s="71" t="s">
        <v>470</v>
      </c>
      <c r="G35" s="70" t="s">
        <v>471</v>
      </c>
      <c r="H35" s="70" t="s">
        <v>472</v>
      </c>
      <c r="I35" s="72" t="s">
        <v>473</v>
      </c>
      <c r="J35" s="55"/>
    </row>
    <row r="36" spans="1:10" ht="15.75" thickBot="1">
      <c r="A36" s="130" t="s">
        <v>474</v>
      </c>
      <c r="B36" s="73" t="s">
        <v>475</v>
      </c>
      <c r="C36" s="59"/>
      <c r="D36" s="142"/>
      <c r="E36" s="69">
        <v>2</v>
      </c>
      <c r="F36" s="74" t="s">
        <v>476</v>
      </c>
      <c r="G36" s="72" t="s">
        <v>473</v>
      </c>
      <c r="H36" s="69" t="s">
        <v>477</v>
      </c>
      <c r="I36" s="69" t="s">
        <v>478</v>
      </c>
      <c r="J36" s="55"/>
    </row>
    <row r="37" spans="1:10" ht="15.75" thickBot="1">
      <c r="A37" s="131"/>
      <c r="B37" s="73" t="s">
        <v>479</v>
      </c>
      <c r="C37" s="59"/>
      <c r="D37" s="75"/>
      <c r="E37" s="76"/>
      <c r="F37" s="76"/>
      <c r="G37" s="76"/>
      <c r="H37" s="77"/>
      <c r="I37" s="78"/>
      <c r="J37" s="55"/>
    </row>
    <row r="38" spans="1:10" ht="16.5" thickBot="1" thickTop="1">
      <c r="A38" s="131"/>
      <c r="B38" s="73" t="s">
        <v>480</v>
      </c>
      <c r="C38" s="59"/>
      <c r="D38" s="67"/>
      <c r="E38" s="133" t="s">
        <v>481</v>
      </c>
      <c r="F38" s="133"/>
      <c r="G38" s="133"/>
      <c r="H38" s="56"/>
      <c r="I38" s="64"/>
      <c r="J38" s="55"/>
    </row>
    <row r="39" spans="1:10" ht="16.5" thickBot="1" thickTop="1">
      <c r="A39" s="132"/>
      <c r="B39" s="73" t="s">
        <v>482</v>
      </c>
      <c r="C39" s="59"/>
      <c r="D39" s="67"/>
      <c r="E39" s="61" t="s">
        <v>460</v>
      </c>
      <c r="F39" s="61" t="s">
        <v>483</v>
      </c>
      <c r="G39" s="61" t="s">
        <v>425</v>
      </c>
      <c r="H39" s="56"/>
      <c r="I39" s="64"/>
      <c r="J39" s="55"/>
    </row>
    <row r="40" spans="1:10" ht="78" thickBot="1" thickTop="1">
      <c r="A40" s="130" t="s">
        <v>484</v>
      </c>
      <c r="B40" s="66" t="s">
        <v>485</v>
      </c>
      <c r="C40" s="59"/>
      <c r="D40" s="67"/>
      <c r="E40" s="53" t="s">
        <v>427</v>
      </c>
      <c r="F40" s="53" t="s">
        <v>486</v>
      </c>
      <c r="G40" s="53" t="s">
        <v>487</v>
      </c>
      <c r="H40" s="56"/>
      <c r="I40" s="64"/>
      <c r="J40" s="55"/>
    </row>
    <row r="41" spans="1:10" ht="103.5" thickBot="1" thickTop="1">
      <c r="A41" s="131"/>
      <c r="B41" s="66" t="s">
        <v>488</v>
      </c>
      <c r="C41" s="59"/>
      <c r="D41" s="67"/>
      <c r="E41" s="53" t="s">
        <v>44</v>
      </c>
      <c r="F41" s="53" t="s">
        <v>489</v>
      </c>
      <c r="G41" s="53" t="s">
        <v>490</v>
      </c>
      <c r="H41" s="56"/>
      <c r="I41" s="64"/>
      <c r="J41" s="55"/>
    </row>
    <row r="42" spans="1:10" ht="78" thickBot="1" thickTop="1">
      <c r="A42" s="131"/>
      <c r="B42" s="66" t="s">
        <v>491</v>
      </c>
      <c r="C42" s="59"/>
      <c r="D42" s="67"/>
      <c r="E42" s="53" t="s">
        <v>39</v>
      </c>
      <c r="F42" s="53" t="s">
        <v>492</v>
      </c>
      <c r="G42" s="53" t="s">
        <v>493</v>
      </c>
      <c r="H42" s="56"/>
      <c r="I42" s="64"/>
      <c r="J42" s="55"/>
    </row>
    <row r="43" spans="1:10" ht="103.5" thickBot="1" thickTop="1">
      <c r="A43" s="131"/>
      <c r="B43" s="65" t="s">
        <v>494</v>
      </c>
      <c r="C43" s="59"/>
      <c r="D43" s="67"/>
      <c r="E43" s="53" t="s">
        <v>34</v>
      </c>
      <c r="F43" s="53" t="s">
        <v>495</v>
      </c>
      <c r="G43" s="53" t="s">
        <v>496</v>
      </c>
      <c r="H43" s="56"/>
      <c r="I43" s="64"/>
      <c r="J43" s="55"/>
    </row>
    <row r="44" spans="1:10" ht="15.75" thickBot="1">
      <c r="A44" s="131"/>
      <c r="B44" s="66" t="s">
        <v>497</v>
      </c>
      <c r="C44" s="59"/>
      <c r="D44" s="67"/>
      <c r="E44" s="67"/>
      <c r="F44" s="67"/>
      <c r="G44" s="67"/>
      <c r="H44" s="56"/>
      <c r="I44" s="64"/>
      <c r="J44" s="55"/>
    </row>
    <row r="45" spans="1:10" ht="15.75" thickBot="1">
      <c r="A45" s="131"/>
      <c r="B45" s="66" t="s">
        <v>498</v>
      </c>
      <c r="C45" s="59"/>
      <c r="D45" s="55"/>
      <c r="E45" s="56"/>
      <c r="F45" s="56"/>
      <c r="G45" s="56"/>
      <c r="H45" s="56"/>
      <c r="I45" s="56"/>
      <c r="J45" s="56"/>
    </row>
    <row r="46" spans="1:10" ht="16.5" thickBot="1" thickTop="1">
      <c r="A46" s="131"/>
      <c r="B46" s="66" t="s">
        <v>499</v>
      </c>
      <c r="C46" s="59"/>
      <c r="D46" s="55"/>
      <c r="E46" s="133" t="s">
        <v>500</v>
      </c>
      <c r="F46" s="133"/>
      <c r="G46" s="133"/>
      <c r="H46" s="56"/>
      <c r="I46" s="56"/>
      <c r="J46" s="56"/>
    </row>
    <row r="47" spans="1:10" ht="16.5" thickBot="1" thickTop="1">
      <c r="A47" s="132"/>
      <c r="B47" s="66" t="s">
        <v>426</v>
      </c>
      <c r="C47" s="59"/>
      <c r="D47" s="55"/>
      <c r="E47" s="121" t="s">
        <v>501</v>
      </c>
      <c r="F47" s="121" t="s">
        <v>502</v>
      </c>
      <c r="G47" s="79" t="s">
        <v>425</v>
      </c>
      <c r="H47" s="56"/>
      <c r="I47" s="56"/>
      <c r="J47" s="56"/>
    </row>
    <row r="48" spans="1:10" ht="16.5" thickBot="1" thickTop="1">
      <c r="A48" s="130" t="s">
        <v>503</v>
      </c>
      <c r="B48" s="66" t="s">
        <v>504</v>
      </c>
      <c r="C48" s="59"/>
      <c r="D48" s="55"/>
      <c r="E48" s="121"/>
      <c r="F48" s="121"/>
      <c r="G48" s="79" t="s">
        <v>505</v>
      </c>
      <c r="H48" s="56"/>
      <c r="I48" s="56"/>
      <c r="J48" s="56"/>
    </row>
    <row r="49" spans="1:10" ht="16.5" thickBot="1" thickTop="1">
      <c r="A49" s="131"/>
      <c r="B49" s="66" t="s">
        <v>506</v>
      </c>
      <c r="C49" s="59"/>
      <c r="D49" s="55"/>
      <c r="E49" s="80" t="s">
        <v>507</v>
      </c>
      <c r="F49" s="62">
        <v>100</v>
      </c>
      <c r="G49" s="81" t="s">
        <v>508</v>
      </c>
      <c r="H49" s="56"/>
      <c r="I49" s="56"/>
      <c r="J49" s="56"/>
    </row>
    <row r="50" spans="1:10" ht="52.5" thickBot="1" thickTop="1">
      <c r="A50" s="131"/>
      <c r="B50" s="66" t="s">
        <v>509</v>
      </c>
      <c r="C50" s="59"/>
      <c r="D50" s="55"/>
      <c r="E50" s="80" t="s">
        <v>510</v>
      </c>
      <c r="F50" s="62">
        <v>60</v>
      </c>
      <c r="G50" s="81" t="s">
        <v>511</v>
      </c>
      <c r="H50" s="56"/>
      <c r="I50" s="56"/>
      <c r="J50" s="56"/>
    </row>
    <row r="51" spans="1:10" ht="39.75" thickBot="1" thickTop="1">
      <c r="A51" s="132"/>
      <c r="B51" s="66" t="s">
        <v>512</v>
      </c>
      <c r="C51" s="59"/>
      <c r="D51" s="55"/>
      <c r="E51" s="80" t="s">
        <v>513</v>
      </c>
      <c r="F51" s="62">
        <v>25</v>
      </c>
      <c r="G51" s="81" t="s">
        <v>514</v>
      </c>
      <c r="H51" s="56"/>
      <c r="I51" s="56"/>
      <c r="J51" s="56"/>
    </row>
    <row r="52" spans="1:10" ht="27" thickBot="1" thickTop="1">
      <c r="A52" s="130" t="s">
        <v>515</v>
      </c>
      <c r="B52" s="66" t="s">
        <v>516</v>
      </c>
      <c r="C52" s="59"/>
      <c r="D52" s="55"/>
      <c r="E52" s="80" t="s">
        <v>517</v>
      </c>
      <c r="F52" s="62">
        <v>10</v>
      </c>
      <c r="G52" s="81" t="s">
        <v>518</v>
      </c>
      <c r="H52" s="56"/>
      <c r="I52" s="56"/>
      <c r="J52" s="56"/>
    </row>
    <row r="53" spans="1:10" ht="15.75" thickBot="1">
      <c r="A53" s="131"/>
      <c r="B53" s="66" t="s">
        <v>519</v>
      </c>
      <c r="C53" s="59"/>
      <c r="D53" s="55"/>
      <c r="E53" s="63"/>
      <c r="F53" s="64"/>
      <c r="G53" s="82"/>
      <c r="H53" s="56"/>
      <c r="I53" s="56"/>
      <c r="J53" s="56"/>
    </row>
    <row r="54" spans="1:10" ht="15.75" thickBot="1">
      <c r="A54" s="132"/>
      <c r="B54" s="66" t="s">
        <v>426</v>
      </c>
      <c r="C54" s="59"/>
      <c r="D54" s="55"/>
      <c r="E54" s="134" t="s">
        <v>520</v>
      </c>
      <c r="F54" s="134"/>
      <c r="G54" s="134"/>
      <c r="H54" s="134"/>
      <c r="I54" s="134"/>
      <c r="J54" s="134"/>
    </row>
    <row r="55" spans="1:10" ht="16.5" thickBot="1" thickTop="1">
      <c r="A55" s="83" t="s">
        <v>521</v>
      </c>
      <c r="B55" s="66" t="s">
        <v>522</v>
      </c>
      <c r="C55" s="59"/>
      <c r="E55" s="121" t="s">
        <v>523</v>
      </c>
      <c r="F55" s="121"/>
      <c r="G55" s="122" t="s">
        <v>524</v>
      </c>
      <c r="H55" s="123"/>
      <c r="I55" s="123"/>
      <c r="J55" s="124"/>
    </row>
    <row r="56" spans="1:10" ht="16.5" thickBot="1" thickTop="1">
      <c r="A56" s="83" t="s">
        <v>525</v>
      </c>
      <c r="B56" s="84" t="s">
        <v>418</v>
      </c>
      <c r="C56" s="59"/>
      <c r="D56" s="55"/>
      <c r="E56" s="121"/>
      <c r="F56" s="121"/>
      <c r="G56" s="81" t="s">
        <v>526</v>
      </c>
      <c r="H56" s="85" t="s">
        <v>527</v>
      </c>
      <c r="I56" s="86" t="s">
        <v>528</v>
      </c>
      <c r="J56" s="86" t="s">
        <v>529</v>
      </c>
    </row>
    <row r="57" spans="1:10" ht="16.5" thickBot="1" thickTop="1">
      <c r="A57" s="83" t="s">
        <v>371</v>
      </c>
      <c r="B57" s="60" t="s">
        <v>530</v>
      </c>
      <c r="C57" s="59"/>
      <c r="D57" s="55"/>
      <c r="E57" s="125" t="s">
        <v>531</v>
      </c>
      <c r="F57" s="62">
        <v>100</v>
      </c>
      <c r="G57" s="87" t="s">
        <v>532</v>
      </c>
      <c r="H57" s="88" t="s">
        <v>533</v>
      </c>
      <c r="I57" s="88" t="s">
        <v>534</v>
      </c>
      <c r="J57" s="89" t="s">
        <v>535</v>
      </c>
    </row>
    <row r="58" spans="1:10" ht="16.5" thickBot="1" thickTop="1">
      <c r="A58" s="83" t="s">
        <v>378</v>
      </c>
      <c r="B58" s="60" t="s">
        <v>536</v>
      </c>
      <c r="C58" s="59"/>
      <c r="D58" s="55"/>
      <c r="E58" s="125"/>
      <c r="F58" s="126">
        <v>60</v>
      </c>
      <c r="G58" s="127" t="s">
        <v>537</v>
      </c>
      <c r="H58" s="127" t="s">
        <v>538</v>
      </c>
      <c r="I58" s="128" t="s">
        <v>539</v>
      </c>
      <c r="J58" s="89" t="s">
        <v>540</v>
      </c>
    </row>
    <row r="59" spans="1:10" ht="16.5" thickBot="1" thickTop="1">
      <c r="A59" s="83" t="s">
        <v>385</v>
      </c>
      <c r="B59" s="60" t="s">
        <v>541</v>
      </c>
      <c r="C59" s="59"/>
      <c r="D59" s="55"/>
      <c r="E59" s="125"/>
      <c r="F59" s="126"/>
      <c r="G59" s="127"/>
      <c r="H59" s="127"/>
      <c r="I59" s="128"/>
      <c r="J59" s="91" t="s">
        <v>542</v>
      </c>
    </row>
    <row r="60" spans="1:10" ht="39.75" thickBot="1" thickTop="1">
      <c r="A60" s="92" t="s">
        <v>543</v>
      </c>
      <c r="B60" s="60"/>
      <c r="C60" s="59"/>
      <c r="D60" s="55"/>
      <c r="E60" s="125"/>
      <c r="F60" s="62">
        <v>25</v>
      </c>
      <c r="G60" s="87" t="s">
        <v>544</v>
      </c>
      <c r="H60" s="90" t="s">
        <v>545</v>
      </c>
      <c r="I60" s="90" t="s">
        <v>546</v>
      </c>
      <c r="J60" s="93" t="s">
        <v>547</v>
      </c>
    </row>
    <row r="61" spans="1:10" ht="16.5" thickBot="1" thickTop="1">
      <c r="A61" s="83" t="s">
        <v>548</v>
      </c>
      <c r="B61" s="60"/>
      <c r="C61" s="59"/>
      <c r="D61" s="55"/>
      <c r="E61" s="125"/>
      <c r="F61" s="126">
        <v>10</v>
      </c>
      <c r="G61" s="128" t="s">
        <v>549</v>
      </c>
      <c r="H61" s="90" t="s">
        <v>550</v>
      </c>
      <c r="I61" s="129" t="s">
        <v>551</v>
      </c>
      <c r="J61" s="116" t="s">
        <v>552</v>
      </c>
    </row>
    <row r="62" spans="1:10" ht="16.5" thickBot="1" thickTop="1">
      <c r="A62" s="83" t="s">
        <v>405</v>
      </c>
      <c r="B62" s="60"/>
      <c r="C62" s="117"/>
      <c r="D62" s="55"/>
      <c r="E62" s="125"/>
      <c r="F62" s="126"/>
      <c r="G62" s="128"/>
      <c r="H62" s="94" t="s">
        <v>553</v>
      </c>
      <c r="I62" s="129"/>
      <c r="J62" s="116"/>
    </row>
    <row r="63" spans="1:10" ht="15.75" thickBot="1">
      <c r="A63" s="83" t="s">
        <v>411</v>
      </c>
      <c r="B63" s="65"/>
      <c r="C63" s="117"/>
      <c r="D63" s="55"/>
      <c r="E63" s="67"/>
      <c r="F63" s="64"/>
      <c r="G63" s="95"/>
      <c r="H63" s="96"/>
      <c r="I63" s="97"/>
      <c r="J63" s="95"/>
    </row>
    <row r="64" spans="1:10" ht="15.75" thickBot="1">
      <c r="A64" s="92" t="s">
        <v>414</v>
      </c>
      <c r="B64" s="60"/>
      <c r="C64" s="117"/>
      <c r="D64" s="55"/>
      <c r="E64" s="67"/>
      <c r="F64" s="64"/>
      <c r="G64" s="95"/>
      <c r="H64" s="96"/>
      <c r="I64" s="97"/>
      <c r="J64" s="95"/>
    </row>
    <row r="65" spans="3:10" ht="15">
      <c r="C65" s="117"/>
      <c r="D65" s="55"/>
      <c r="E65" s="55"/>
      <c r="F65" s="55"/>
      <c r="G65" s="55"/>
      <c r="H65" s="56"/>
      <c r="I65" s="97"/>
      <c r="J65" s="95"/>
    </row>
    <row r="66" spans="3:10" ht="15.75" thickBot="1">
      <c r="C66" s="117"/>
      <c r="D66" s="55"/>
      <c r="E66" s="119" t="s">
        <v>554</v>
      </c>
      <c r="F66" s="119"/>
      <c r="G66" s="119"/>
      <c r="H66" s="56"/>
      <c r="I66" s="97"/>
      <c r="J66" s="95"/>
    </row>
    <row r="67" spans="3:10" ht="16.5" thickBot="1" thickTop="1">
      <c r="C67" s="117"/>
      <c r="D67" s="55"/>
      <c r="E67" s="98" t="s">
        <v>555</v>
      </c>
      <c r="F67" s="98" t="s">
        <v>556</v>
      </c>
      <c r="G67" s="99" t="s">
        <v>425</v>
      </c>
      <c r="H67" s="56"/>
      <c r="I67" s="97"/>
      <c r="J67" s="95"/>
    </row>
    <row r="68" spans="3:10" ht="52.5" thickBot="1" thickTop="1">
      <c r="C68" s="117"/>
      <c r="D68" s="55"/>
      <c r="E68" s="62" t="s">
        <v>91</v>
      </c>
      <c r="F68" s="62" t="s">
        <v>557</v>
      </c>
      <c r="G68" s="81" t="s">
        <v>558</v>
      </c>
      <c r="H68" s="56"/>
      <c r="I68" s="97"/>
      <c r="J68" s="95"/>
    </row>
    <row r="69" spans="3:10" ht="65.25" thickBot="1" thickTop="1">
      <c r="C69" s="117"/>
      <c r="D69" s="55"/>
      <c r="E69" s="62" t="s">
        <v>35</v>
      </c>
      <c r="F69" s="62" t="s">
        <v>559</v>
      </c>
      <c r="G69" s="81" t="s">
        <v>560</v>
      </c>
      <c r="H69" s="56"/>
      <c r="I69" s="97"/>
      <c r="J69" s="95"/>
    </row>
    <row r="70" spans="3:10" ht="39.75" thickBot="1" thickTop="1">
      <c r="C70" s="117"/>
      <c r="D70" s="55"/>
      <c r="E70" s="62" t="s">
        <v>37</v>
      </c>
      <c r="F70" s="62" t="s">
        <v>561</v>
      </c>
      <c r="G70" s="81" t="s">
        <v>562</v>
      </c>
      <c r="H70" s="56"/>
      <c r="I70" s="97"/>
      <c r="J70" s="95"/>
    </row>
    <row r="71" spans="3:10" ht="90.75" thickBot="1" thickTop="1">
      <c r="C71" s="118"/>
      <c r="D71" s="55"/>
      <c r="E71" s="62" t="s">
        <v>320</v>
      </c>
      <c r="F71" s="62">
        <v>20</v>
      </c>
      <c r="G71" s="81" t="s">
        <v>563</v>
      </c>
      <c r="H71" s="56"/>
      <c r="I71" s="56"/>
      <c r="J71" s="56"/>
    </row>
    <row r="72" spans="4:10" ht="15">
      <c r="D72" s="55"/>
      <c r="E72" s="64"/>
      <c r="F72" s="64"/>
      <c r="G72" s="82"/>
      <c r="H72" s="56"/>
      <c r="I72" s="56"/>
      <c r="J72" s="56"/>
    </row>
    <row r="73" spans="4:10" ht="15">
      <c r="D73" s="55"/>
      <c r="E73" s="56"/>
      <c r="F73" s="56"/>
      <c r="G73" s="56"/>
      <c r="H73" s="56"/>
      <c r="I73" s="56"/>
      <c r="J73" s="56"/>
    </row>
    <row r="74" spans="4:10" ht="15.75" thickBot="1">
      <c r="D74" s="55"/>
      <c r="E74" s="56"/>
      <c r="F74" s="55"/>
      <c r="G74" s="56"/>
      <c r="H74" s="56"/>
      <c r="I74" s="56"/>
      <c r="J74" s="56"/>
    </row>
    <row r="75" spans="4:10" ht="16.5" thickBot="1" thickTop="1">
      <c r="D75" s="55"/>
      <c r="E75" s="56"/>
      <c r="F75" s="120" t="s">
        <v>564</v>
      </c>
      <c r="G75" s="120"/>
      <c r="H75" s="56"/>
      <c r="I75" s="56"/>
      <c r="J75" s="56"/>
    </row>
    <row r="76" spans="4:10" ht="16.5" thickBot="1" thickTop="1">
      <c r="D76" s="55"/>
      <c r="E76" s="56"/>
      <c r="F76" s="100" t="s">
        <v>555</v>
      </c>
      <c r="G76" s="79" t="s">
        <v>425</v>
      </c>
      <c r="H76" s="56"/>
      <c r="I76" s="56"/>
      <c r="J76" s="56"/>
    </row>
    <row r="77" spans="4:10" ht="16.5" thickBot="1" thickTop="1">
      <c r="D77" s="55"/>
      <c r="E77" s="56"/>
      <c r="F77" s="62" t="s">
        <v>91</v>
      </c>
      <c r="G77" s="81" t="s">
        <v>565</v>
      </c>
      <c r="H77" s="56"/>
      <c r="I77" s="56"/>
      <c r="J77" s="56"/>
    </row>
    <row r="78" spans="4:10" ht="27" thickBot="1" thickTop="1">
      <c r="D78" s="55"/>
      <c r="E78" s="56"/>
      <c r="F78" s="62" t="s">
        <v>35</v>
      </c>
      <c r="G78" s="81" t="s">
        <v>566</v>
      </c>
      <c r="H78" s="56"/>
      <c r="I78" s="56"/>
      <c r="J78" s="56"/>
    </row>
    <row r="79" spans="4:10" ht="16.5" thickBot="1" thickTop="1">
      <c r="D79" s="55"/>
      <c r="E79" s="56"/>
      <c r="F79" s="62" t="s">
        <v>37</v>
      </c>
      <c r="G79" s="81" t="s">
        <v>567</v>
      </c>
      <c r="H79" s="56"/>
      <c r="I79" s="56"/>
      <c r="J79" s="56"/>
    </row>
    <row r="80" spans="4:10" ht="16.5" thickBot="1" thickTop="1">
      <c r="D80" s="55"/>
      <c r="E80" s="56"/>
      <c r="F80" s="62" t="s">
        <v>320</v>
      </c>
      <c r="G80" s="81" t="s">
        <v>567</v>
      </c>
      <c r="H80" s="56"/>
      <c r="I80" s="56"/>
      <c r="J80" s="56"/>
    </row>
    <row r="81" ht="15.75" thickTop="1"/>
  </sheetData>
  <sheetProtection/>
  <mergeCells count="38">
    <mergeCell ref="E38:G38"/>
    <mergeCell ref="A1:H1"/>
    <mergeCell ref="A2:H2"/>
    <mergeCell ref="A4:A11"/>
    <mergeCell ref="A12:H13"/>
    <mergeCell ref="A14:B14"/>
    <mergeCell ref="A16:A23"/>
    <mergeCell ref="E16:G16"/>
    <mergeCell ref="E54:J54"/>
    <mergeCell ref="A24:A25"/>
    <mergeCell ref="E24:G24"/>
    <mergeCell ref="A26:A32"/>
    <mergeCell ref="D31:I31"/>
    <mergeCell ref="D32:E33"/>
    <mergeCell ref="F32:I32"/>
    <mergeCell ref="A33:A35"/>
    <mergeCell ref="D34:D36"/>
    <mergeCell ref="A36:A39"/>
    <mergeCell ref="I58:I59"/>
    <mergeCell ref="F61:F62"/>
    <mergeCell ref="G61:G62"/>
    <mergeCell ref="I61:I62"/>
    <mergeCell ref="A40:A47"/>
    <mergeCell ref="E46:G46"/>
    <mergeCell ref="E47:E48"/>
    <mergeCell ref="F47:F48"/>
    <mergeCell ref="A48:A51"/>
    <mergeCell ref="A52:A54"/>
    <mergeCell ref="J61:J62"/>
    <mergeCell ref="C62:C71"/>
    <mergeCell ref="E66:G66"/>
    <mergeCell ref="F75:G75"/>
    <mergeCell ref="E55:F56"/>
    <mergeCell ref="G55:J55"/>
    <mergeCell ref="E57:E62"/>
    <mergeCell ref="F58:F59"/>
    <mergeCell ref="G58:G59"/>
    <mergeCell ref="H58:H59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13"/>
  <sheetViews>
    <sheetView view="pageBreakPreview" zoomScale="85" zoomScaleNormal="60" zoomScaleSheetLayoutView="85" zoomScalePageLayoutView="0" workbookViewId="0" topLeftCell="A1">
      <selection activeCell="X3" sqref="X3:Z3"/>
    </sheetView>
  </sheetViews>
  <sheetFormatPr defaultColWidth="11.421875" defaultRowHeight="15"/>
  <cols>
    <col min="1" max="3" width="11.7109375" style="1" customWidth="1"/>
    <col min="4" max="4" width="8.421875" style="1" customWidth="1"/>
    <col min="5" max="5" width="12.7109375" style="1" customWidth="1"/>
    <col min="6" max="6" width="15.8515625" style="28" customWidth="1"/>
    <col min="7" max="7" width="26.421875" style="2" customWidth="1"/>
    <col min="8" max="8" width="10.8515625" style="2" customWidth="1"/>
    <col min="9" max="9" width="12.140625" style="2" customWidth="1"/>
    <col min="10" max="10" width="11.421875" style="2" customWidth="1"/>
    <col min="11" max="11" width="24.8515625" style="2" customWidth="1"/>
    <col min="12" max="17" width="9.140625" style="2" customWidth="1"/>
    <col min="18" max="18" width="12.00390625" style="28" customWidth="1"/>
    <col min="19" max="19" width="9.421875" style="2" customWidth="1"/>
    <col min="20" max="20" width="11.7109375" style="2" customWidth="1"/>
    <col min="21" max="21" width="13.00390625" style="2" customWidth="1"/>
    <col min="22" max="22" width="10.421875" style="2" customWidth="1"/>
    <col min="23" max="23" width="15.28125" style="2" customWidth="1"/>
    <col min="24" max="24" width="27.421875" style="2" customWidth="1"/>
    <col min="25" max="25" width="29.00390625" style="2" customWidth="1"/>
    <col min="26" max="26" width="50.140625" style="2" customWidth="1"/>
    <col min="27" max="16384" width="11.421875" style="2" customWidth="1"/>
  </cols>
  <sheetData>
    <row r="1" spans="1:28" s="48" customFormat="1" ht="52.5" customHeight="1">
      <c r="A1" s="246"/>
      <c r="B1" s="247"/>
      <c r="C1" s="248"/>
      <c r="D1" s="163" t="s">
        <v>583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241" t="s">
        <v>350</v>
      </c>
      <c r="Y1" s="242"/>
      <c r="Z1" s="243"/>
      <c r="AA1" s="3"/>
      <c r="AB1" s="3"/>
    </row>
    <row r="2" spans="1:28" s="48" customFormat="1" ht="52.5" customHeight="1">
      <c r="A2" s="249"/>
      <c r="B2" s="250"/>
      <c r="C2" s="251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241" t="s">
        <v>351</v>
      </c>
      <c r="Y2" s="242"/>
      <c r="Z2" s="243"/>
      <c r="AA2" s="3"/>
      <c r="AB2" s="3"/>
    </row>
    <row r="3" spans="1:28" s="48" customFormat="1" ht="52.5" customHeight="1">
      <c r="A3" s="184"/>
      <c r="B3" s="185"/>
      <c r="C3" s="245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 t="s">
        <v>601</v>
      </c>
      <c r="Y3" s="165"/>
      <c r="Z3" s="165"/>
      <c r="AA3" s="3"/>
      <c r="AB3" s="3"/>
    </row>
    <row r="4" spans="1:29" s="48" customFormat="1" ht="12.75" customHeight="1">
      <c r="A4" s="182" t="s">
        <v>575</v>
      </c>
      <c r="B4" s="183"/>
      <c r="C4" s="183"/>
      <c r="D4" s="183"/>
      <c r="E4" s="183"/>
      <c r="F4" s="244"/>
      <c r="G4" s="186" t="s">
        <v>569</v>
      </c>
      <c r="H4" s="187"/>
      <c r="I4" s="187"/>
      <c r="J4" s="187"/>
      <c r="K4" s="188"/>
      <c r="L4" s="192" t="s">
        <v>348</v>
      </c>
      <c r="M4" s="193"/>
      <c r="N4" s="193"/>
      <c r="O4" s="193"/>
      <c r="P4" s="194"/>
      <c r="Q4" s="192" t="s">
        <v>352</v>
      </c>
      <c r="R4" s="193"/>
      <c r="S4" s="193"/>
      <c r="T4" s="193"/>
      <c r="U4" s="193"/>
      <c r="V4" s="194"/>
      <c r="W4" s="192" t="s">
        <v>353</v>
      </c>
      <c r="X4" s="193"/>
      <c r="Y4" s="193"/>
      <c r="Z4" s="194"/>
      <c r="AA4" s="2"/>
      <c r="AB4" s="2"/>
      <c r="AC4" s="162"/>
    </row>
    <row r="5" spans="1:29" s="48" customFormat="1" ht="15" customHeight="1">
      <c r="A5" s="184"/>
      <c r="B5" s="185"/>
      <c r="C5" s="185"/>
      <c r="D5" s="185"/>
      <c r="E5" s="185"/>
      <c r="F5" s="245"/>
      <c r="G5" s="189"/>
      <c r="H5" s="190"/>
      <c r="I5" s="190"/>
      <c r="J5" s="190"/>
      <c r="K5" s="191"/>
      <c r="L5" s="252" t="s">
        <v>349</v>
      </c>
      <c r="M5" s="253"/>
      <c r="N5" s="253"/>
      <c r="O5" s="253"/>
      <c r="P5" s="254"/>
      <c r="Q5" s="176" t="s">
        <v>600</v>
      </c>
      <c r="R5" s="177"/>
      <c r="S5" s="177"/>
      <c r="T5" s="177"/>
      <c r="U5" s="177"/>
      <c r="V5" s="178"/>
      <c r="W5" s="255" t="s">
        <v>354</v>
      </c>
      <c r="X5" s="256"/>
      <c r="Y5" s="256"/>
      <c r="Z5" s="257"/>
      <c r="AA5" s="4"/>
      <c r="AB5" s="4"/>
      <c r="AC5" s="162"/>
    </row>
    <row r="6" spans="1:26" s="5" customFormat="1" ht="61.5" customHeight="1">
      <c r="A6" s="198" t="s">
        <v>347</v>
      </c>
      <c r="B6" s="199"/>
      <c r="C6" s="199"/>
      <c r="D6" s="200"/>
      <c r="E6" s="198" t="s">
        <v>4</v>
      </c>
      <c r="F6" s="200"/>
      <c r="G6" s="232" t="s">
        <v>5</v>
      </c>
      <c r="H6" s="198" t="s">
        <v>6</v>
      </c>
      <c r="I6" s="199"/>
      <c r="J6" s="200"/>
      <c r="K6" s="198" t="s">
        <v>7</v>
      </c>
      <c r="L6" s="199"/>
      <c r="M6" s="199"/>
      <c r="N6" s="199"/>
      <c r="O6" s="199"/>
      <c r="P6" s="199"/>
      <c r="Q6" s="200"/>
      <c r="R6" s="195" t="s">
        <v>8</v>
      </c>
      <c r="S6" s="198" t="s">
        <v>9</v>
      </c>
      <c r="T6" s="199"/>
      <c r="U6" s="200"/>
      <c r="V6" s="198" t="s">
        <v>10</v>
      </c>
      <c r="W6" s="199"/>
      <c r="X6" s="199"/>
      <c r="Y6" s="199"/>
      <c r="Z6" s="199"/>
    </row>
    <row r="7" spans="1:26" s="5" customFormat="1" ht="61.5" customHeight="1">
      <c r="A7" s="201"/>
      <c r="B7" s="202"/>
      <c r="C7" s="202"/>
      <c r="D7" s="203"/>
      <c r="E7" s="201"/>
      <c r="F7" s="203"/>
      <c r="G7" s="233"/>
      <c r="H7" s="201"/>
      <c r="I7" s="202"/>
      <c r="J7" s="203"/>
      <c r="K7" s="201"/>
      <c r="L7" s="202"/>
      <c r="M7" s="202"/>
      <c r="N7" s="202"/>
      <c r="O7" s="202"/>
      <c r="P7" s="202"/>
      <c r="Q7" s="203"/>
      <c r="R7" s="196"/>
      <c r="S7" s="201"/>
      <c r="T7" s="202"/>
      <c r="U7" s="203"/>
      <c r="V7" s="201"/>
      <c r="W7" s="202"/>
      <c r="X7" s="202"/>
      <c r="Y7" s="202"/>
      <c r="Z7" s="202"/>
    </row>
    <row r="8" spans="1:26" s="5" customFormat="1" ht="61.5" customHeight="1">
      <c r="A8" s="204"/>
      <c r="B8" s="205"/>
      <c r="C8" s="205"/>
      <c r="D8" s="206"/>
      <c r="E8" s="204"/>
      <c r="F8" s="206"/>
      <c r="G8" s="233"/>
      <c r="H8" s="204"/>
      <c r="I8" s="205"/>
      <c r="J8" s="206"/>
      <c r="K8" s="204"/>
      <c r="L8" s="205"/>
      <c r="M8" s="205"/>
      <c r="N8" s="205"/>
      <c r="O8" s="205"/>
      <c r="P8" s="205"/>
      <c r="Q8" s="206"/>
      <c r="R8" s="197"/>
      <c r="S8" s="204"/>
      <c r="T8" s="205"/>
      <c r="U8" s="206"/>
      <c r="V8" s="204"/>
      <c r="W8" s="205"/>
      <c r="X8" s="205"/>
      <c r="Y8" s="205"/>
      <c r="Z8" s="205"/>
    </row>
    <row r="9" spans="1:26" s="6" customFormat="1" ht="115.5" customHeight="1">
      <c r="A9" s="33" t="s">
        <v>0</v>
      </c>
      <c r="B9" s="33" t="s">
        <v>1</v>
      </c>
      <c r="C9" s="33" t="s">
        <v>2</v>
      </c>
      <c r="D9" s="47" t="s">
        <v>3</v>
      </c>
      <c r="E9" s="45" t="s">
        <v>12</v>
      </c>
      <c r="F9" s="45" t="s">
        <v>11</v>
      </c>
      <c r="G9" s="259"/>
      <c r="H9" s="45" t="s">
        <v>13</v>
      </c>
      <c r="I9" s="45" t="s">
        <v>14</v>
      </c>
      <c r="J9" s="45" t="s">
        <v>15</v>
      </c>
      <c r="K9" s="45" t="s">
        <v>16</v>
      </c>
      <c r="L9" s="33" t="s">
        <v>50</v>
      </c>
      <c r="M9" s="33" t="s">
        <v>17</v>
      </c>
      <c r="N9" s="33" t="s">
        <v>18</v>
      </c>
      <c r="O9" s="33" t="s">
        <v>19</v>
      </c>
      <c r="P9" s="33" t="s">
        <v>20</v>
      </c>
      <c r="Q9" s="33" t="s">
        <v>21</v>
      </c>
      <c r="R9" s="45" t="s">
        <v>22</v>
      </c>
      <c r="S9" s="45" t="s">
        <v>23</v>
      </c>
      <c r="T9" s="45" t="s">
        <v>24</v>
      </c>
      <c r="U9" s="33" t="s">
        <v>25</v>
      </c>
      <c r="V9" s="45" t="s">
        <v>26</v>
      </c>
      <c r="W9" s="34" t="s">
        <v>27</v>
      </c>
      <c r="X9" s="45" t="s">
        <v>28</v>
      </c>
      <c r="Y9" s="108" t="s">
        <v>29</v>
      </c>
      <c r="Z9" s="45" t="s">
        <v>30</v>
      </c>
    </row>
    <row r="10" spans="1:26" s="8" customFormat="1" ht="408" customHeight="1">
      <c r="A10" s="258" t="s">
        <v>574</v>
      </c>
      <c r="B10" s="258" t="s">
        <v>576</v>
      </c>
      <c r="C10" s="258" t="s">
        <v>577</v>
      </c>
      <c r="D10" s="24" t="s">
        <v>31</v>
      </c>
      <c r="E10" s="30" t="s">
        <v>356</v>
      </c>
      <c r="F10" s="30" t="s">
        <v>357</v>
      </c>
      <c r="G10" s="30" t="s">
        <v>570</v>
      </c>
      <c r="H10" s="30" t="s">
        <v>33</v>
      </c>
      <c r="I10" s="30" t="s">
        <v>358</v>
      </c>
      <c r="J10" s="30" t="s">
        <v>360</v>
      </c>
      <c r="K10" s="30">
        <v>2</v>
      </c>
      <c r="L10" s="30">
        <v>4</v>
      </c>
      <c r="M10" s="30">
        <f>K10*L10</f>
        <v>8</v>
      </c>
      <c r="N10" s="30" t="str">
        <f>IF(M10&gt;20,"Muy Alto (MA)",IF(M10&gt;10,"ALTO",IF(M10&gt;5,"MEDIO","BAJO")))</f>
        <v>MEDIO</v>
      </c>
      <c r="O10" s="30">
        <v>25</v>
      </c>
      <c r="P10" s="30">
        <f>M10*O10</f>
        <v>200</v>
      </c>
      <c r="Q10" s="22" t="s">
        <v>35</v>
      </c>
      <c r="R10" s="44" t="str">
        <f>IF(Q10="I","No aceptable",IF(Q10="II","No aceptable o Aceptable con control específico",IF(Q10="III","Mejorable",IF(Q10="IV","Aceptable"))))</f>
        <v>No aceptable o Aceptable con control específico</v>
      </c>
      <c r="S10" s="30">
        <v>434</v>
      </c>
      <c r="T10" s="110" t="s">
        <v>52</v>
      </c>
      <c r="U10" s="110" t="s">
        <v>31</v>
      </c>
      <c r="V10" s="111" t="s">
        <v>587</v>
      </c>
      <c r="W10" s="111" t="s">
        <v>588</v>
      </c>
      <c r="X10" s="30" t="s">
        <v>582</v>
      </c>
      <c r="Y10" s="112" t="s">
        <v>589</v>
      </c>
      <c r="Z10" s="112" t="s">
        <v>359</v>
      </c>
    </row>
    <row r="11" spans="1:26" s="8" customFormat="1" ht="157.5">
      <c r="A11" s="218"/>
      <c r="B11" s="218"/>
      <c r="C11" s="218"/>
      <c r="D11" s="46" t="s">
        <v>31</v>
      </c>
      <c r="E11" s="22" t="s">
        <v>67</v>
      </c>
      <c r="F11" s="23" t="s">
        <v>343</v>
      </c>
      <c r="G11" s="30" t="s">
        <v>53</v>
      </c>
      <c r="H11" s="22" t="s">
        <v>33</v>
      </c>
      <c r="I11" s="22" t="s">
        <v>33</v>
      </c>
      <c r="J11" s="22" t="s">
        <v>33</v>
      </c>
      <c r="K11" s="22">
        <v>6</v>
      </c>
      <c r="L11" s="22">
        <v>2</v>
      </c>
      <c r="M11" s="22">
        <f>K11*L11</f>
        <v>12</v>
      </c>
      <c r="N11" s="22" t="s">
        <v>34</v>
      </c>
      <c r="O11" s="22">
        <v>10</v>
      </c>
      <c r="P11" s="22">
        <f>M11*O11</f>
        <v>120</v>
      </c>
      <c r="Q11" s="22" t="s">
        <v>37</v>
      </c>
      <c r="R11" s="30" t="str">
        <f>IF(Q11="I","No aceptable",IF(Q11="II","No aceptable o Aceptable con control específico",IF(Q11="III","Mejorable",IF(Q11="IV","Aceptable"))))</f>
        <v>Mejorable</v>
      </c>
      <c r="S11" s="30">
        <v>16500</v>
      </c>
      <c r="T11" s="22" t="s">
        <v>52</v>
      </c>
      <c r="U11" s="22" t="s">
        <v>31</v>
      </c>
      <c r="V11" s="11"/>
      <c r="W11" s="11"/>
      <c r="X11" s="115" t="s">
        <v>585</v>
      </c>
      <c r="Y11" s="25" t="s">
        <v>586</v>
      </c>
      <c r="Z11" s="25"/>
    </row>
    <row r="12" spans="1:26" s="8" customFormat="1" ht="94.5">
      <c r="A12" s="218"/>
      <c r="B12" s="218"/>
      <c r="C12" s="218"/>
      <c r="D12" s="24" t="s">
        <v>31</v>
      </c>
      <c r="E12" s="22" t="s">
        <v>79</v>
      </c>
      <c r="F12" s="23" t="s">
        <v>344</v>
      </c>
      <c r="G12" s="30" t="s">
        <v>47</v>
      </c>
      <c r="H12" s="22" t="s">
        <v>33</v>
      </c>
      <c r="I12" s="22" t="s">
        <v>33</v>
      </c>
      <c r="J12" s="22" t="s">
        <v>33</v>
      </c>
      <c r="K12" s="22">
        <v>2</v>
      </c>
      <c r="L12" s="22">
        <v>2</v>
      </c>
      <c r="M12" s="22">
        <f>K12*L12</f>
        <v>4</v>
      </c>
      <c r="N12" s="22" t="s">
        <v>34</v>
      </c>
      <c r="O12" s="22">
        <v>25</v>
      </c>
      <c r="P12" s="22">
        <f>O12*M12</f>
        <v>100</v>
      </c>
      <c r="Q12" s="22" t="s">
        <v>37</v>
      </c>
      <c r="R12" s="30" t="str">
        <f>IF(Q12="I","No aceptable",IF(Q12="II","No aceptable o Aceptable con control específico",IF(Q12="III","Mejorable",IF(Q12="IV","Aceptable"))))</f>
        <v>Mejorable</v>
      </c>
      <c r="S12" s="30">
        <v>16500</v>
      </c>
      <c r="T12" s="22" t="s">
        <v>36</v>
      </c>
      <c r="U12" s="22" t="s">
        <v>31</v>
      </c>
      <c r="V12" s="23"/>
      <c r="W12" s="23"/>
      <c r="X12" s="23"/>
      <c r="Y12" s="25" t="s">
        <v>345</v>
      </c>
      <c r="Z12" s="22"/>
    </row>
    <row r="13" spans="1:31" s="8" customFormat="1" ht="267.75" customHeight="1">
      <c r="A13" s="219"/>
      <c r="B13" s="219"/>
      <c r="C13" s="219"/>
      <c r="D13" s="24" t="s">
        <v>85</v>
      </c>
      <c r="E13" s="22" t="s">
        <v>79</v>
      </c>
      <c r="F13" s="23" t="s">
        <v>55</v>
      </c>
      <c r="G13" s="30" t="s">
        <v>56</v>
      </c>
      <c r="H13" s="22" t="s">
        <v>33</v>
      </c>
      <c r="I13" s="22" t="s">
        <v>82</v>
      </c>
      <c r="J13" s="22" t="s">
        <v>33</v>
      </c>
      <c r="K13" s="22">
        <v>2</v>
      </c>
      <c r="L13" s="22">
        <v>2</v>
      </c>
      <c r="M13" s="22">
        <f>K13*L13</f>
        <v>4</v>
      </c>
      <c r="N13" s="22" t="s">
        <v>34</v>
      </c>
      <c r="O13" s="22">
        <v>25</v>
      </c>
      <c r="P13" s="22">
        <f>O13*M13</f>
        <v>100</v>
      </c>
      <c r="Q13" s="22" t="s">
        <v>37</v>
      </c>
      <c r="R13" s="30" t="str">
        <f>IF(Q13="I","No aceptable",IF(Q13="II","No aceptable o Aceptable con control específico",IF(Q13="III","Mejorable",IF(Q13="IV","Aceptable"))))</f>
        <v>Mejorable</v>
      </c>
      <c r="S13" s="30">
        <v>16500</v>
      </c>
      <c r="T13" s="22" t="s">
        <v>36</v>
      </c>
      <c r="U13" s="22" t="s">
        <v>38</v>
      </c>
      <c r="V13" s="26"/>
      <c r="W13" s="26"/>
      <c r="X13" s="26"/>
      <c r="Y13" s="25" t="s">
        <v>346</v>
      </c>
      <c r="Z13" s="26"/>
      <c r="AA13" s="14"/>
      <c r="AB13" s="14"/>
      <c r="AC13" s="14"/>
      <c r="AD13" s="14"/>
      <c r="AE13" s="14"/>
    </row>
    <row r="14" spans="1:31" s="8" customFormat="1" ht="204.75" customHeight="1">
      <c r="A14" s="15"/>
      <c r="B14" s="15"/>
      <c r="C14" s="15"/>
      <c r="D14" s="14"/>
      <c r="E14" s="14"/>
      <c r="F14" s="27"/>
      <c r="G14" s="20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7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s="8" customFormat="1" ht="148.5" customHeight="1">
      <c r="A15" s="15"/>
      <c r="B15" s="15"/>
      <c r="C15" s="15"/>
      <c r="D15" s="14"/>
      <c r="E15" s="14"/>
      <c r="F15" s="27"/>
      <c r="G15" s="20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27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s="8" customFormat="1" ht="148.5" customHeight="1">
      <c r="A16" s="171"/>
      <c r="B16" s="172"/>
      <c r="C16" s="172"/>
      <c r="D16" s="14"/>
      <c r="E16" s="14"/>
      <c r="F16" s="27"/>
      <c r="G16" s="20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7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8" customFormat="1" ht="396" customHeight="1">
      <c r="A17" s="171"/>
      <c r="B17" s="172"/>
      <c r="C17" s="172"/>
      <c r="D17" s="14"/>
      <c r="E17" s="14"/>
      <c r="F17" s="27"/>
      <c r="G17" s="2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27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8" customFormat="1" ht="117" customHeight="1">
      <c r="A18" s="171"/>
      <c r="B18" s="172"/>
      <c r="C18" s="172"/>
      <c r="D18" s="14"/>
      <c r="E18" s="14"/>
      <c r="F18" s="27"/>
      <c r="G18" s="20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7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7" customFormat="1" ht="136.5" customHeight="1">
      <c r="A19" s="171"/>
      <c r="B19" s="172"/>
      <c r="C19" s="172"/>
      <c r="D19" s="14"/>
      <c r="E19" s="14"/>
      <c r="F19" s="27"/>
      <c r="G19" s="2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7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7" customFormat="1" ht="186" customHeight="1">
      <c r="A20" s="171"/>
      <c r="B20" s="172"/>
      <c r="C20" s="172"/>
      <c r="D20" s="14"/>
      <c r="E20" s="14"/>
      <c r="F20" s="27"/>
      <c r="G20" s="2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7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7" customFormat="1" ht="114" customHeight="1">
      <c r="A21" s="171"/>
      <c r="B21" s="172"/>
      <c r="C21" s="172"/>
      <c r="D21" s="14"/>
      <c r="E21" s="14"/>
      <c r="F21" s="27"/>
      <c r="G21" s="2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7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8" customFormat="1" ht="69.75" customHeight="1">
      <c r="A22" s="171"/>
      <c r="B22" s="171"/>
      <c r="C22" s="171"/>
      <c r="D22" s="14"/>
      <c r="E22" s="14"/>
      <c r="F22" s="27"/>
      <c r="G22" s="2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7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8" customFormat="1" ht="78" customHeight="1">
      <c r="A23" s="171"/>
      <c r="B23" s="171"/>
      <c r="C23" s="171"/>
      <c r="D23" s="14"/>
      <c r="E23" s="14"/>
      <c r="F23" s="27"/>
      <c r="G23" s="2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7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8" customFormat="1" ht="210" customHeight="1">
      <c r="A24" s="171"/>
      <c r="B24" s="171"/>
      <c r="C24" s="171"/>
      <c r="D24" s="14"/>
      <c r="E24" s="14"/>
      <c r="F24" s="27"/>
      <c r="G24" s="2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7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7" customFormat="1" ht="159.75" customHeight="1">
      <c r="A25" s="171"/>
      <c r="B25" s="171"/>
      <c r="C25" s="171"/>
      <c r="D25" s="14"/>
      <c r="E25" s="14"/>
      <c r="F25" s="27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7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8" customFormat="1" ht="31.5" customHeight="1">
      <c r="A26" s="171"/>
      <c r="B26" s="171"/>
      <c r="C26" s="171"/>
      <c r="D26" s="14"/>
      <c r="E26" s="14"/>
      <c r="F26" s="27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7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7" customFormat="1" ht="33.75" customHeight="1">
      <c r="A27" s="174"/>
      <c r="B27" s="174"/>
      <c r="C27" s="174"/>
      <c r="D27" s="14"/>
      <c r="E27" s="14"/>
      <c r="F27" s="27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7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s="8" customFormat="1" ht="51.75" customHeight="1">
      <c r="A28" s="174"/>
      <c r="B28" s="174"/>
      <c r="C28" s="174"/>
      <c r="D28" s="14"/>
      <c r="E28" s="14"/>
      <c r="F28" s="27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7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s="8" customFormat="1" ht="36.75" customHeight="1">
      <c r="A29" s="174"/>
      <c r="B29" s="174"/>
      <c r="C29" s="174"/>
      <c r="D29" s="14"/>
      <c r="E29" s="14"/>
      <c r="F29" s="27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s="8" customFormat="1" ht="390.75" customHeight="1">
      <c r="A30" s="174"/>
      <c r="B30" s="174"/>
      <c r="C30" s="174"/>
      <c r="D30" s="14"/>
      <c r="E30" s="14"/>
      <c r="F30" s="27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s="7" customFormat="1" ht="216.75" customHeight="1">
      <c r="A31" s="174"/>
      <c r="B31" s="174"/>
      <c r="C31" s="174"/>
      <c r="D31" s="14"/>
      <c r="E31" s="14"/>
      <c r="F31" s="27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s="8" customFormat="1" ht="33" customHeight="1">
      <c r="A32" s="174"/>
      <c r="B32" s="174"/>
      <c r="C32" s="174"/>
      <c r="D32" s="14"/>
      <c r="E32" s="14"/>
      <c r="F32" s="27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s="8" customFormat="1" ht="35.25" customHeight="1">
      <c r="A33" s="174"/>
      <c r="B33" s="174"/>
      <c r="C33" s="174"/>
      <c r="D33" s="14"/>
      <c r="E33" s="14"/>
      <c r="F33" s="27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s="8" customFormat="1" ht="34.5" customHeight="1">
      <c r="A34" s="16"/>
      <c r="B34" s="17"/>
      <c r="C34" s="17"/>
      <c r="D34" s="14"/>
      <c r="E34" s="14"/>
      <c r="F34" s="2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s="7" customFormat="1" ht="17.25" customHeight="1">
      <c r="A35" s="16"/>
      <c r="B35" s="17"/>
      <c r="C35" s="17"/>
      <c r="D35" s="14"/>
      <c r="E35" s="14"/>
      <c r="F35" s="2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s="7" customFormat="1" ht="78.75" customHeight="1">
      <c r="A36" s="16"/>
      <c r="B36" s="17"/>
      <c r="C36" s="17"/>
      <c r="D36" s="14"/>
      <c r="E36" s="14"/>
      <c r="F36" s="27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s="7" customFormat="1" ht="35.25" customHeight="1">
      <c r="A37" s="16"/>
      <c r="B37" s="17"/>
      <c r="C37" s="17"/>
      <c r="D37" s="14"/>
      <c r="E37" s="14"/>
      <c r="F37" s="27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s="7" customFormat="1" ht="32.25" customHeight="1">
      <c r="A38" s="16"/>
      <c r="B38" s="17"/>
      <c r="C38" s="17"/>
      <c r="D38" s="14"/>
      <c r="E38" s="14"/>
      <c r="F38" s="27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s="7" customFormat="1" ht="41.25" customHeight="1">
      <c r="A39" s="16"/>
      <c r="B39" s="17"/>
      <c r="C39" s="17"/>
      <c r="D39" s="14"/>
      <c r="E39" s="14"/>
      <c r="F39" s="27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s="8" customFormat="1" ht="25.5" customHeight="1">
      <c r="A40" s="171"/>
      <c r="B40" s="171"/>
      <c r="C40" s="171"/>
      <c r="D40" s="14"/>
      <c r="E40" s="14"/>
      <c r="F40" s="27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s="8" customFormat="1" ht="26.25" customHeight="1">
      <c r="A41" s="171"/>
      <c r="B41" s="171"/>
      <c r="C41" s="171"/>
      <c r="D41" s="14"/>
      <c r="E41" s="14"/>
      <c r="F41" s="27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s="8" customFormat="1" ht="45.75" customHeight="1">
      <c r="A42" s="15"/>
      <c r="B42" s="15"/>
      <c r="C42" s="15"/>
      <c r="D42" s="14"/>
      <c r="E42" s="14"/>
      <c r="F42" s="27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s="7" customFormat="1" ht="34.5" customHeight="1">
      <c r="A43" s="15"/>
      <c r="B43" s="15"/>
      <c r="C43" s="15"/>
      <c r="D43" s="14"/>
      <c r="E43" s="14"/>
      <c r="F43" s="27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s="7" customFormat="1" ht="42.75" customHeight="1">
      <c r="A44" s="15"/>
      <c r="B44" s="15"/>
      <c r="C44" s="15"/>
      <c r="D44" s="14"/>
      <c r="E44" s="14"/>
      <c r="F44" s="27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s="7" customFormat="1" ht="43.5" customHeight="1">
      <c r="A45" s="15"/>
      <c r="B45" s="15"/>
      <c r="C45" s="15"/>
      <c r="D45" s="14"/>
      <c r="E45" s="14"/>
      <c r="F45" s="2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s="8" customFormat="1" ht="29.25" customHeight="1">
      <c r="A46" s="15"/>
      <c r="B46" s="15"/>
      <c r="C46" s="15"/>
      <c r="D46" s="14"/>
      <c r="E46" s="14"/>
      <c r="F46" s="27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s="8" customFormat="1" ht="35.25" customHeight="1">
      <c r="A47" s="15"/>
      <c r="B47" s="15"/>
      <c r="C47" s="15"/>
      <c r="D47" s="14"/>
      <c r="E47" s="14"/>
      <c r="F47" s="27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s="8" customFormat="1" ht="31.5" customHeight="1">
      <c r="A48" s="171"/>
      <c r="B48" s="171"/>
      <c r="C48" s="171"/>
      <c r="D48" s="14"/>
      <c r="E48" s="14"/>
      <c r="F48" s="2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s="8" customFormat="1" ht="38.25" customHeight="1">
      <c r="A49" s="171"/>
      <c r="B49" s="171"/>
      <c r="C49" s="171"/>
      <c r="D49" s="14"/>
      <c r="E49" s="14"/>
      <c r="F49" s="27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s="8" customFormat="1" ht="102" customHeight="1">
      <c r="A50" s="171"/>
      <c r="B50" s="171"/>
      <c r="C50" s="171"/>
      <c r="D50" s="14"/>
      <c r="E50" s="14"/>
      <c r="F50" s="27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 s="8" customFormat="1" ht="183" customHeight="1">
      <c r="A51" s="171"/>
      <c r="B51" s="171"/>
      <c r="C51" s="171"/>
      <c r="D51" s="14"/>
      <c r="E51" s="14"/>
      <c r="F51" s="27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 s="8" customFormat="1" ht="96.75" customHeight="1">
      <c r="A52" s="171"/>
      <c r="B52" s="171"/>
      <c r="C52" s="171"/>
      <c r="D52" s="14"/>
      <c r="E52" s="14"/>
      <c r="F52" s="27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 s="7" customFormat="1" ht="144" customHeight="1">
      <c r="A53" s="171"/>
      <c r="B53" s="171"/>
      <c r="C53" s="171"/>
      <c r="D53" s="14"/>
      <c r="E53" s="14"/>
      <c r="F53" s="27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 s="7" customFormat="1" ht="213" customHeight="1">
      <c r="A54" s="171"/>
      <c r="B54" s="171"/>
      <c r="C54" s="171"/>
      <c r="D54" s="14"/>
      <c r="E54" s="14"/>
      <c r="F54" s="27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 s="7" customFormat="1" ht="182.25" customHeight="1">
      <c r="A55" s="171"/>
      <c r="B55" s="171"/>
      <c r="C55" s="171"/>
      <c r="D55" s="14"/>
      <c r="E55" s="14"/>
      <c r="F55" s="27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 s="9" customFormat="1" ht="172.5" customHeight="1">
      <c r="A56" s="171"/>
      <c r="B56" s="171"/>
      <c r="C56" s="171"/>
      <c r="D56" s="14"/>
      <c r="E56" s="14"/>
      <c r="F56" s="27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ht="156" customHeight="1">
      <c r="A57" s="171"/>
      <c r="B57" s="171"/>
      <c r="C57" s="171"/>
      <c r="D57" s="14"/>
      <c r="E57" s="14"/>
      <c r="F57" s="27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 ht="177" customHeight="1">
      <c r="A58" s="171"/>
      <c r="B58" s="171"/>
      <c r="C58" s="171"/>
      <c r="D58" s="14"/>
      <c r="E58" s="14"/>
      <c r="F58" s="27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 ht="186.75" customHeight="1">
      <c r="A59" s="171"/>
      <c r="B59" s="171"/>
      <c r="C59" s="171"/>
      <c r="D59" s="14"/>
      <c r="E59" s="14"/>
      <c r="F59" s="27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 ht="192.75" customHeight="1">
      <c r="A60" s="171"/>
      <c r="B60" s="171"/>
      <c r="C60" s="171"/>
      <c r="D60" s="14"/>
      <c r="E60" s="14"/>
      <c r="F60" s="27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 ht="183" customHeight="1">
      <c r="A61" s="171"/>
      <c r="B61" s="171"/>
      <c r="C61" s="171"/>
      <c r="D61" s="14"/>
      <c r="E61" s="14"/>
      <c r="F61" s="27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ht="133.5" customHeight="1">
      <c r="A62" s="171"/>
      <c r="B62" s="171"/>
      <c r="C62" s="171"/>
      <c r="D62" s="14"/>
      <c r="E62" s="14"/>
      <c r="F62" s="27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ht="210.75" customHeight="1">
      <c r="A63" s="171"/>
      <c r="B63" s="171"/>
      <c r="C63" s="171"/>
      <c r="D63" s="14"/>
      <c r="E63" s="14"/>
      <c r="F63" s="27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ht="180" customHeight="1">
      <c r="A64" s="171"/>
      <c r="B64" s="171"/>
      <c r="C64" s="171"/>
      <c r="D64" s="14"/>
      <c r="E64" s="14"/>
      <c r="F64" s="27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 ht="168.75" customHeight="1">
      <c r="A65" s="171"/>
      <c r="B65" s="171"/>
      <c r="C65" s="171"/>
      <c r="D65" s="14"/>
      <c r="E65" s="14"/>
      <c r="F65" s="27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ht="204" customHeight="1">
      <c r="A66" s="171"/>
      <c r="B66" s="171"/>
      <c r="C66" s="171"/>
      <c r="D66" s="14"/>
      <c r="E66" s="14"/>
      <c r="F66" s="27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ht="176.25" customHeight="1">
      <c r="A67" s="171"/>
      <c r="B67" s="171"/>
      <c r="C67" s="171"/>
      <c r="D67" s="14"/>
      <c r="E67" s="14"/>
      <c r="F67" s="2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 ht="203.25" customHeight="1">
      <c r="A68" s="171"/>
      <c r="B68" s="171"/>
      <c r="C68" s="171"/>
      <c r="D68" s="14"/>
      <c r="E68" s="14"/>
      <c r="F68" s="27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 ht="161.25" customHeight="1">
      <c r="A69" s="171"/>
      <c r="B69" s="171"/>
      <c r="C69" s="171"/>
      <c r="D69" s="14"/>
      <c r="E69" s="14"/>
      <c r="F69" s="27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 ht="182.25" customHeight="1">
      <c r="A70" s="171"/>
      <c r="B70" s="171"/>
      <c r="C70" s="171"/>
      <c r="D70" s="14"/>
      <c r="E70" s="14"/>
      <c r="F70" s="27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 ht="101.25" customHeight="1">
      <c r="A71" s="171"/>
      <c r="B71" s="171"/>
      <c r="C71" s="171"/>
      <c r="D71" s="14"/>
      <c r="E71" s="14"/>
      <c r="F71" s="27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 ht="141" customHeight="1">
      <c r="A72" s="171"/>
      <c r="B72" s="171"/>
      <c r="C72" s="171"/>
      <c r="D72" s="14"/>
      <c r="E72" s="14"/>
      <c r="F72" s="27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 ht="196.5" customHeight="1">
      <c r="A73" s="171"/>
      <c r="B73" s="171"/>
      <c r="C73" s="171"/>
      <c r="D73" s="14"/>
      <c r="E73" s="14"/>
      <c r="F73" s="2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 ht="124.5" customHeight="1">
      <c r="A74" s="171"/>
      <c r="B74" s="171"/>
      <c r="C74" s="171"/>
      <c r="D74" s="14"/>
      <c r="E74" s="14"/>
      <c r="F74" s="27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 ht="141" customHeight="1">
      <c r="A75" s="171"/>
      <c r="B75" s="171"/>
      <c r="C75" s="171"/>
      <c r="D75" s="14"/>
      <c r="E75" s="14"/>
      <c r="F75" s="27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 ht="396.75" customHeight="1">
      <c r="A76" s="171"/>
      <c r="B76" s="171"/>
      <c r="C76" s="171"/>
      <c r="D76" s="14"/>
      <c r="E76" s="14"/>
      <c r="F76" s="27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ht="244.5" customHeight="1">
      <c r="A77" s="171"/>
      <c r="B77" s="171"/>
      <c r="C77" s="171"/>
      <c r="D77" s="14"/>
      <c r="E77" s="14"/>
      <c r="F77" s="27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 ht="143.25" customHeight="1">
      <c r="A78" s="171"/>
      <c r="B78" s="171"/>
      <c r="C78" s="171"/>
      <c r="D78" s="14"/>
      <c r="E78" s="14"/>
      <c r="F78" s="27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 ht="153" customHeight="1">
      <c r="A79" s="171"/>
      <c r="B79" s="171"/>
      <c r="C79" s="171"/>
      <c r="D79" s="14"/>
      <c r="E79" s="14"/>
      <c r="F79" s="27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 ht="177" customHeight="1">
      <c r="A80" s="171"/>
      <c r="B80" s="171"/>
      <c r="C80" s="171"/>
      <c r="D80" s="14"/>
      <c r="E80" s="14"/>
      <c r="F80" s="27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 ht="162" customHeight="1">
      <c r="A81" s="171"/>
      <c r="B81" s="171"/>
      <c r="C81" s="171"/>
      <c r="D81" s="14"/>
      <c r="E81" s="14"/>
      <c r="F81" s="27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ht="182.25" customHeight="1">
      <c r="A82" s="171"/>
      <c r="B82" s="171"/>
      <c r="C82" s="171"/>
      <c r="D82" s="14"/>
      <c r="E82" s="14"/>
      <c r="F82" s="27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ht="173.25" customHeight="1">
      <c r="A83" s="171"/>
      <c r="B83" s="171"/>
      <c r="C83" s="171"/>
      <c r="D83" s="14"/>
      <c r="E83" s="14"/>
      <c r="F83" s="27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ht="126" customHeight="1">
      <c r="A84" s="171"/>
      <c r="B84" s="171"/>
      <c r="C84" s="171"/>
      <c r="D84" s="14"/>
      <c r="E84" s="14"/>
      <c r="F84" s="27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ht="152.25" customHeight="1">
      <c r="A85" s="171"/>
      <c r="B85" s="171"/>
      <c r="C85" s="171"/>
      <c r="D85" s="14"/>
      <c r="E85" s="14"/>
      <c r="F85" s="27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ht="152.25" customHeight="1">
      <c r="A86" s="171"/>
      <c r="B86" s="171"/>
      <c r="C86" s="171"/>
      <c r="D86" s="14"/>
      <c r="E86" s="14"/>
      <c r="F86" s="27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ht="152.25" customHeight="1">
      <c r="A87" s="171"/>
      <c r="B87" s="171"/>
      <c r="C87" s="171"/>
      <c r="D87" s="14"/>
      <c r="E87" s="14"/>
      <c r="F87" s="27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ht="177" customHeight="1">
      <c r="A88" s="18"/>
      <c r="B88" s="18"/>
      <c r="C88" s="18"/>
      <c r="D88" s="14"/>
      <c r="E88" s="14"/>
      <c r="F88" s="27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ht="111.75" customHeight="1">
      <c r="A89" s="171"/>
      <c r="B89" s="171"/>
      <c r="C89" s="171"/>
      <c r="D89" s="14"/>
      <c r="E89" s="14"/>
      <c r="F89" s="27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ht="68.25" customHeight="1">
      <c r="A90" s="171"/>
      <c r="B90" s="171"/>
      <c r="C90" s="171"/>
      <c r="D90" s="14"/>
      <c r="E90" s="14"/>
      <c r="F90" s="2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ht="110.25" customHeight="1">
      <c r="A91" s="171"/>
      <c r="B91" s="171"/>
      <c r="C91" s="171"/>
      <c r="D91" s="14"/>
      <c r="E91" s="14"/>
      <c r="F91" s="27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ht="134.25" customHeight="1">
      <c r="A92" s="171"/>
      <c r="B92" s="171"/>
      <c r="C92" s="171"/>
      <c r="D92" s="14"/>
      <c r="E92" s="14"/>
      <c r="F92" s="27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ht="165" customHeight="1">
      <c r="A93" s="171"/>
      <c r="B93" s="171"/>
      <c r="C93" s="171"/>
      <c r="D93" s="14"/>
      <c r="E93" s="14"/>
      <c r="F93" s="27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ht="146.25" customHeight="1">
      <c r="A94" s="171"/>
      <c r="B94" s="171"/>
      <c r="C94" s="171"/>
      <c r="D94" s="14"/>
      <c r="E94" s="14"/>
      <c r="F94" s="27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ht="109.5" customHeight="1">
      <c r="A95" s="171"/>
      <c r="B95" s="171"/>
      <c r="C95" s="171"/>
      <c r="D95" s="14"/>
      <c r="E95" s="14"/>
      <c r="F95" s="27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 ht="138.75" customHeight="1">
      <c r="A96" s="171"/>
      <c r="B96" s="171"/>
      <c r="C96" s="171"/>
      <c r="D96" s="14"/>
      <c r="E96" s="14"/>
      <c r="F96" s="27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 ht="15">
      <c r="A97" s="19"/>
      <c r="B97" s="13"/>
      <c r="C97" s="13"/>
      <c r="D97" s="14"/>
      <c r="E97" s="14"/>
      <c r="F97" s="27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 ht="15">
      <c r="A98" s="19"/>
      <c r="B98" s="13"/>
      <c r="C98" s="13"/>
      <c r="D98" s="14"/>
      <c r="E98" s="14"/>
      <c r="F98" s="27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ht="15">
      <c r="A99" s="19"/>
      <c r="B99" s="13"/>
      <c r="C99" s="13"/>
      <c r="D99" s="14"/>
      <c r="E99" s="14"/>
      <c r="F99" s="27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ht="15">
      <c r="A100" s="19"/>
      <c r="B100" s="13"/>
      <c r="C100" s="13"/>
      <c r="D100" s="14"/>
      <c r="E100" s="14"/>
      <c r="F100" s="27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ht="15">
      <c r="A101" s="19"/>
      <c r="B101" s="13"/>
      <c r="C101" s="13"/>
      <c r="D101" s="14"/>
      <c r="E101" s="14"/>
      <c r="F101" s="27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ht="15">
      <c r="A102" s="19"/>
      <c r="B102" s="13"/>
      <c r="C102" s="13"/>
      <c r="D102" s="14"/>
      <c r="E102" s="14"/>
      <c r="F102" s="27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ht="15">
      <c r="A103" s="19"/>
      <c r="B103" s="13"/>
      <c r="C103" s="13"/>
      <c r="D103" s="14"/>
      <c r="E103" s="14"/>
      <c r="F103" s="27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ht="15">
      <c r="A104" s="19"/>
      <c r="B104" s="13"/>
      <c r="C104" s="13"/>
      <c r="D104" s="14"/>
      <c r="E104" s="14"/>
      <c r="F104" s="27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ht="15">
      <c r="A105" s="19"/>
      <c r="B105" s="13"/>
      <c r="C105" s="13"/>
      <c r="D105" s="14"/>
      <c r="E105" s="14"/>
      <c r="F105" s="27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ht="15">
      <c r="A106" s="19"/>
      <c r="B106" s="13"/>
      <c r="C106" s="13"/>
      <c r="D106" s="14"/>
      <c r="E106" s="14"/>
      <c r="F106" s="27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ht="15">
      <c r="A107" s="19"/>
      <c r="B107" s="13"/>
      <c r="C107" s="13"/>
      <c r="D107" s="14"/>
      <c r="E107" s="14"/>
      <c r="F107" s="27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ht="15">
      <c r="A108" s="19"/>
      <c r="B108" s="13"/>
      <c r="C108" s="13"/>
      <c r="D108" s="14"/>
      <c r="E108" s="14"/>
      <c r="F108" s="27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ht="15">
      <c r="A109" s="19"/>
      <c r="B109" s="13"/>
      <c r="C109" s="13"/>
      <c r="D109" s="14"/>
      <c r="E109" s="14"/>
      <c r="F109" s="27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ht="15">
      <c r="A110" s="13"/>
      <c r="B110" s="13"/>
      <c r="C110" s="13"/>
      <c r="D110" s="14"/>
      <c r="E110" s="14"/>
      <c r="F110" s="27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" ht="15">
      <c r="A111" s="13"/>
      <c r="B111" s="13"/>
      <c r="C111" s="13"/>
    </row>
    <row r="112" spans="1:3" ht="15">
      <c r="A112" s="13"/>
      <c r="B112" s="13"/>
      <c r="C112" s="13"/>
    </row>
    <row r="113" spans="1:3" ht="15">
      <c r="A113" s="13"/>
      <c r="B113" s="13"/>
      <c r="C113" s="13"/>
    </row>
  </sheetData>
  <sheetProtection/>
  <mergeCells count="70">
    <mergeCell ref="A89:A96"/>
    <mergeCell ref="B89:B96"/>
    <mergeCell ref="C89:C96"/>
    <mergeCell ref="A78:A81"/>
    <mergeCell ref="B78:B81"/>
    <mergeCell ref="C78:C81"/>
    <mergeCell ref="A82:A87"/>
    <mergeCell ref="B82:B87"/>
    <mergeCell ref="C82:C87"/>
    <mergeCell ref="A67:A72"/>
    <mergeCell ref="B67:B72"/>
    <mergeCell ref="C67:C72"/>
    <mergeCell ref="A73:A77"/>
    <mergeCell ref="B73:B77"/>
    <mergeCell ref="C73:C77"/>
    <mergeCell ref="A59:A60"/>
    <mergeCell ref="B59:B60"/>
    <mergeCell ref="C59:C60"/>
    <mergeCell ref="A61:A66"/>
    <mergeCell ref="B61:B66"/>
    <mergeCell ref="C61:C66"/>
    <mergeCell ref="A50:A54"/>
    <mergeCell ref="B50:B54"/>
    <mergeCell ref="C50:C54"/>
    <mergeCell ref="A55:A58"/>
    <mergeCell ref="B55:B58"/>
    <mergeCell ref="C55:C58"/>
    <mergeCell ref="A40:A41"/>
    <mergeCell ref="B40:B41"/>
    <mergeCell ref="C40:C41"/>
    <mergeCell ref="A48:A49"/>
    <mergeCell ref="B48:B49"/>
    <mergeCell ref="C48:C49"/>
    <mergeCell ref="A27:A28"/>
    <mergeCell ref="B27:B28"/>
    <mergeCell ref="C27:C28"/>
    <mergeCell ref="A29:A33"/>
    <mergeCell ref="B29:B33"/>
    <mergeCell ref="C29:C33"/>
    <mergeCell ref="A16:A21"/>
    <mergeCell ref="B16:B21"/>
    <mergeCell ref="C16:C21"/>
    <mergeCell ref="A22:A26"/>
    <mergeCell ref="B22:B26"/>
    <mergeCell ref="C22:C26"/>
    <mergeCell ref="G6:G9"/>
    <mergeCell ref="H6:J8"/>
    <mergeCell ref="K6:Q8"/>
    <mergeCell ref="R6:R8"/>
    <mergeCell ref="S6:U8"/>
    <mergeCell ref="V6:Z8"/>
    <mergeCell ref="AC4:AC5"/>
    <mergeCell ref="L5:P5"/>
    <mergeCell ref="W5:Z5"/>
    <mergeCell ref="A10:A13"/>
    <mergeCell ref="B10:B13"/>
    <mergeCell ref="C10:C13"/>
    <mergeCell ref="A6:D8"/>
    <mergeCell ref="E6:F8"/>
    <mergeCell ref="L4:P4"/>
    <mergeCell ref="W4:Z4"/>
    <mergeCell ref="Q4:V4"/>
    <mergeCell ref="Q5:V5"/>
    <mergeCell ref="X1:Z1"/>
    <mergeCell ref="X2:Z2"/>
    <mergeCell ref="X3:Z3"/>
    <mergeCell ref="A4:F5"/>
    <mergeCell ref="G4:K5"/>
    <mergeCell ref="A1:C3"/>
    <mergeCell ref="D1:W3"/>
  </mergeCells>
  <conditionalFormatting sqref="N12:N13">
    <cfRule type="containsText" priority="21" dxfId="2" operator="containsText" stopIfTrue="1" text="MUY ALTO">
      <formula>NOT(ISERROR(SEARCH("MUY ALTO",N12)))</formula>
    </cfRule>
    <cfRule type="containsText" priority="22" dxfId="2" operator="containsText" stopIfTrue="1" text="ALTO">
      <formula>NOT(ISERROR(SEARCH("ALTO",N12)))</formula>
    </cfRule>
    <cfRule type="containsText" priority="23" dxfId="1" operator="containsText" stopIfTrue="1" text="MEDIO">
      <formula>NOT(ISERROR(SEARCH("MEDIO",N12)))</formula>
    </cfRule>
    <cfRule type="containsText" priority="24" dxfId="0" operator="containsText" stopIfTrue="1" text="BAJO">
      <formula>NOT(ISERROR(SEARCH("BAJO",N12)))</formula>
    </cfRule>
  </conditionalFormatting>
  <conditionalFormatting sqref="N11">
    <cfRule type="containsText" priority="9" dxfId="2" operator="containsText" stopIfTrue="1" text="MUY ALTO">
      <formula>NOT(ISERROR(SEARCH("MUY ALTO",N11)))</formula>
    </cfRule>
    <cfRule type="containsText" priority="10" dxfId="2" operator="containsText" stopIfTrue="1" text="ALTO">
      <formula>NOT(ISERROR(SEARCH("ALTO",N11)))</formula>
    </cfRule>
    <cfRule type="containsText" priority="11" dxfId="1" operator="containsText" stopIfTrue="1" text="MEDIO">
      <formula>NOT(ISERROR(SEARCH("MEDIO",N11)))</formula>
    </cfRule>
    <cfRule type="containsText" priority="12" dxfId="0" operator="containsText" stopIfTrue="1" text="BAJO">
      <formula>NOT(ISERROR(SEARCH("BAJO",N11)))</formula>
    </cfRule>
  </conditionalFormatting>
  <conditionalFormatting sqref="N10">
    <cfRule type="containsText" priority="1" dxfId="0" operator="containsText" stopIfTrue="1" text="BAJO">
      <formula>NOT(ISERROR(SEARCH("BAJO",N10)))</formula>
    </cfRule>
    <cfRule type="containsText" priority="2" dxfId="2" operator="containsText" stopIfTrue="1" text="MUY ALTO">
      <formula>NOT(ISERROR(SEARCH("MUY ALTO",N10)))</formula>
    </cfRule>
    <cfRule type="containsText" priority="3" dxfId="2" operator="containsText" stopIfTrue="1" text="ALTO">
      <formula>NOT(ISERROR(SEARCH("ALTO",N10)))</formula>
    </cfRule>
    <cfRule type="containsText" priority="4" dxfId="1" operator="containsText" stopIfTrue="1" text="MEDIO">
      <formula>NOT(ISERROR(SEARCH("MEDIO",N10)))</formula>
    </cfRule>
  </conditionalFormatting>
  <dataValidations count="4">
    <dataValidation type="list" allowBlank="1" showInputMessage="1" showErrorMessage="1" promptTitle="NIVEL DE RIESGO" prompt="I  entre 4000-600&#10;II entre 500-150&#10;III entre 120-40&#10;IV si es igual a 20" sqref="Q10:Q13">
      <formula1>"I,II,III,IV"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1:L13">
      <formula1>"4,3,2,1"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10:O13 M10">
      <formula1>"100,60,25,10"</formula1>
      <formula2>0</formula2>
    </dataValidation>
    <dataValidation type="list" allowBlank="1" showInputMessage="1" showErrorMessage="1" prompt="Si 40&lt;NP&lt;24, Muy alto (A)&#10;Si 20&lt;NP&lt;10, Alto (A)&#10;Si 8&lt;NP&lt;6, Medio (M)&#10;Si 4&lt;NP&lt;2, Bajo (B)" sqref="N11:N13 L10">
      <formula1>"Muy alto (MA),Alto (A),Medio (M),Bajo (B)"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9"/>
  <sheetViews>
    <sheetView tabSelected="1" view="pageBreakPreview" zoomScale="55" zoomScaleNormal="70" zoomScaleSheetLayoutView="55" zoomScalePageLayoutView="0" workbookViewId="0" topLeftCell="A1">
      <selection activeCell="X9" sqref="X9"/>
    </sheetView>
  </sheetViews>
  <sheetFormatPr defaultColWidth="11.421875" defaultRowHeight="15"/>
  <cols>
    <col min="1" max="1" width="6.7109375" style="1" bestFit="1" customWidth="1"/>
    <col min="2" max="2" width="14.8515625" style="1" bestFit="1" customWidth="1"/>
    <col min="3" max="3" width="22.8515625" style="1" bestFit="1" customWidth="1"/>
    <col min="4" max="4" width="8.421875" style="1" customWidth="1"/>
    <col min="5" max="5" width="12.7109375" style="1" customWidth="1"/>
    <col min="6" max="6" width="26.28125" style="28" customWidth="1"/>
    <col min="7" max="7" width="68.28125" style="2" customWidth="1"/>
    <col min="8" max="8" width="16.140625" style="2" customWidth="1"/>
    <col min="9" max="9" width="22.00390625" style="2" customWidth="1"/>
    <col min="10" max="10" width="26.421875" style="2" customWidth="1"/>
    <col min="11" max="12" width="6.7109375" style="2" bestFit="1" customWidth="1"/>
    <col min="13" max="14" width="9.28125" style="2" bestFit="1" customWidth="1"/>
    <col min="15" max="15" width="6.7109375" style="2" bestFit="1" customWidth="1"/>
    <col min="16" max="16" width="9.28125" style="2" bestFit="1" customWidth="1"/>
    <col min="17" max="17" width="6.7109375" style="2" bestFit="1" customWidth="1"/>
    <col min="18" max="18" width="15.00390625" style="28" customWidth="1"/>
    <col min="19" max="19" width="6.28125" style="2" customWidth="1"/>
    <col min="20" max="20" width="11.7109375" style="2" customWidth="1"/>
    <col min="21" max="21" width="13.421875" style="2" customWidth="1"/>
    <col min="22" max="22" width="10.421875" style="2" customWidth="1"/>
    <col min="23" max="23" width="11.421875" style="2" customWidth="1"/>
    <col min="24" max="24" width="35.421875" style="2" customWidth="1"/>
    <col min="25" max="25" width="67.140625" style="2" customWidth="1"/>
    <col min="26" max="26" width="30.421875" style="2" customWidth="1"/>
    <col min="27" max="16384" width="11.421875" style="2" customWidth="1"/>
  </cols>
  <sheetData>
    <row r="1" spans="1:27" s="48" customFormat="1" ht="52.5" customHeight="1">
      <c r="A1" s="160"/>
      <c r="B1" s="160"/>
      <c r="C1" s="160"/>
      <c r="D1" s="163" t="s">
        <v>583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5" t="s">
        <v>350</v>
      </c>
      <c r="Y1" s="165"/>
      <c r="Z1" s="165"/>
      <c r="AA1" s="3"/>
    </row>
    <row r="2" spans="1:27" s="48" customFormat="1" ht="52.5" customHeight="1">
      <c r="A2" s="160"/>
      <c r="B2" s="160"/>
      <c r="C2" s="160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5" t="s">
        <v>351</v>
      </c>
      <c r="Y2" s="165"/>
      <c r="Z2" s="165"/>
      <c r="AA2" s="3"/>
    </row>
    <row r="3" spans="1:27" s="48" customFormat="1" ht="52.5" customHeight="1">
      <c r="A3" s="160"/>
      <c r="B3" s="160"/>
      <c r="C3" s="160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 t="s">
        <v>601</v>
      </c>
      <c r="Y3" s="165"/>
      <c r="Z3" s="165"/>
      <c r="AA3" s="3"/>
    </row>
    <row r="4" spans="1:28" s="48" customFormat="1" ht="12.75" customHeight="1">
      <c r="A4" s="160" t="s">
        <v>568</v>
      </c>
      <c r="B4" s="160"/>
      <c r="C4" s="160"/>
      <c r="D4" s="160"/>
      <c r="E4" s="160"/>
      <c r="F4" s="160"/>
      <c r="G4" s="161" t="s">
        <v>569</v>
      </c>
      <c r="H4" s="161"/>
      <c r="I4" s="161"/>
      <c r="J4" s="161"/>
      <c r="K4" s="161"/>
      <c r="L4" s="161" t="s">
        <v>348</v>
      </c>
      <c r="M4" s="161"/>
      <c r="N4" s="161"/>
      <c r="O4" s="161"/>
      <c r="P4" s="161"/>
      <c r="Q4" s="161" t="s">
        <v>352</v>
      </c>
      <c r="R4" s="161"/>
      <c r="S4" s="161"/>
      <c r="T4" s="161"/>
      <c r="U4" s="161"/>
      <c r="V4" s="161"/>
      <c r="W4" s="161" t="s">
        <v>353</v>
      </c>
      <c r="X4" s="161"/>
      <c r="Y4" s="161"/>
      <c r="Z4" s="161"/>
      <c r="AA4" s="2"/>
      <c r="AB4" s="162"/>
    </row>
    <row r="5" spans="1:28" s="48" customFormat="1" ht="15" customHeight="1">
      <c r="A5" s="160"/>
      <c r="B5" s="160"/>
      <c r="C5" s="160"/>
      <c r="D5" s="160"/>
      <c r="E5" s="160"/>
      <c r="F5" s="160"/>
      <c r="G5" s="161"/>
      <c r="H5" s="161"/>
      <c r="I5" s="161"/>
      <c r="J5" s="161"/>
      <c r="K5" s="161"/>
      <c r="L5" s="166" t="s">
        <v>349</v>
      </c>
      <c r="M5" s="166"/>
      <c r="N5" s="166"/>
      <c r="O5" s="166"/>
      <c r="P5" s="166"/>
      <c r="Q5" s="168" t="s">
        <v>600</v>
      </c>
      <c r="R5" s="168"/>
      <c r="S5" s="168"/>
      <c r="T5" s="168"/>
      <c r="U5" s="168"/>
      <c r="V5" s="168"/>
      <c r="W5" s="169" t="s">
        <v>354</v>
      </c>
      <c r="X5" s="169"/>
      <c r="Y5" s="169"/>
      <c r="Z5" s="169"/>
      <c r="AA5" s="4"/>
      <c r="AB5" s="162"/>
    </row>
    <row r="6" spans="1:26" s="5" customFormat="1" ht="45" customHeight="1">
      <c r="A6" s="170" t="s">
        <v>0</v>
      </c>
      <c r="B6" s="170" t="s">
        <v>1</v>
      </c>
      <c r="C6" s="170" t="s">
        <v>2</v>
      </c>
      <c r="D6" s="173" t="s">
        <v>3</v>
      </c>
      <c r="E6" s="167" t="s">
        <v>4</v>
      </c>
      <c r="F6" s="167"/>
      <c r="G6" s="167" t="s">
        <v>5</v>
      </c>
      <c r="H6" s="167" t="s">
        <v>6</v>
      </c>
      <c r="I6" s="167"/>
      <c r="J6" s="167"/>
      <c r="K6" s="167" t="s">
        <v>7</v>
      </c>
      <c r="L6" s="167"/>
      <c r="M6" s="167"/>
      <c r="N6" s="167"/>
      <c r="O6" s="167"/>
      <c r="P6" s="167"/>
      <c r="Q6" s="167"/>
      <c r="R6" s="170" t="s">
        <v>8</v>
      </c>
      <c r="S6" s="167" t="s">
        <v>9</v>
      </c>
      <c r="T6" s="167"/>
      <c r="U6" s="167"/>
      <c r="V6" s="167" t="s">
        <v>10</v>
      </c>
      <c r="W6" s="167"/>
      <c r="X6" s="167"/>
      <c r="Y6" s="167"/>
      <c r="Z6" s="167"/>
    </row>
    <row r="7" spans="1:26" s="5" customFormat="1" ht="61.5" customHeight="1">
      <c r="A7" s="170"/>
      <c r="B7" s="170"/>
      <c r="C7" s="170"/>
      <c r="D7" s="173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70"/>
      <c r="S7" s="167"/>
      <c r="T7" s="167"/>
      <c r="U7" s="167"/>
      <c r="V7" s="167"/>
      <c r="W7" s="167"/>
      <c r="X7" s="167"/>
      <c r="Y7" s="167"/>
      <c r="Z7" s="167"/>
    </row>
    <row r="8" spans="1:26" s="5" customFormat="1" ht="61.5" customHeight="1">
      <c r="A8" s="170"/>
      <c r="B8" s="170"/>
      <c r="C8" s="170"/>
      <c r="D8" s="173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70"/>
      <c r="S8" s="167"/>
      <c r="T8" s="167"/>
      <c r="U8" s="167"/>
      <c r="V8" s="167"/>
      <c r="W8" s="167"/>
      <c r="X8" s="167"/>
      <c r="Y8" s="167"/>
      <c r="Z8" s="167"/>
    </row>
    <row r="9" spans="1:26" s="6" customFormat="1" ht="111" customHeight="1">
      <c r="A9" s="170"/>
      <c r="B9" s="170"/>
      <c r="C9" s="170"/>
      <c r="D9" s="173"/>
      <c r="E9" s="106" t="s">
        <v>12</v>
      </c>
      <c r="F9" s="106" t="s">
        <v>11</v>
      </c>
      <c r="G9" s="167"/>
      <c r="H9" s="106" t="s">
        <v>13</v>
      </c>
      <c r="I9" s="106" t="s">
        <v>14</v>
      </c>
      <c r="J9" s="106" t="s">
        <v>15</v>
      </c>
      <c r="K9" s="106" t="s">
        <v>16</v>
      </c>
      <c r="L9" s="101" t="s">
        <v>50</v>
      </c>
      <c r="M9" s="101" t="s">
        <v>17</v>
      </c>
      <c r="N9" s="101" t="s">
        <v>18</v>
      </c>
      <c r="O9" s="101" t="s">
        <v>19</v>
      </c>
      <c r="P9" s="101" t="s">
        <v>20</v>
      </c>
      <c r="Q9" s="101" t="s">
        <v>21</v>
      </c>
      <c r="R9" s="102" t="s">
        <v>22</v>
      </c>
      <c r="S9" s="106" t="s">
        <v>23</v>
      </c>
      <c r="T9" s="103" t="s">
        <v>24</v>
      </c>
      <c r="U9" s="101" t="s">
        <v>25</v>
      </c>
      <c r="V9" s="106" t="s">
        <v>26</v>
      </c>
      <c r="W9" s="103" t="s">
        <v>27</v>
      </c>
      <c r="X9" s="106" t="s">
        <v>28</v>
      </c>
      <c r="Y9" s="104" t="s">
        <v>29</v>
      </c>
      <c r="Z9" s="106" t="s">
        <v>30</v>
      </c>
    </row>
    <row r="10" spans="1:26" s="8" customFormat="1" ht="63">
      <c r="A10" s="175" t="s">
        <v>88</v>
      </c>
      <c r="B10" s="175" t="s">
        <v>355</v>
      </c>
      <c r="C10" s="175" t="s">
        <v>578</v>
      </c>
      <c r="D10" s="24" t="s">
        <v>31</v>
      </c>
      <c r="E10" s="30" t="s">
        <v>41</v>
      </c>
      <c r="F10" s="29" t="s">
        <v>60</v>
      </c>
      <c r="G10" s="30" t="s">
        <v>59</v>
      </c>
      <c r="H10" s="30" t="s">
        <v>33</v>
      </c>
      <c r="I10" s="30" t="s">
        <v>33</v>
      </c>
      <c r="J10" s="30" t="s">
        <v>33</v>
      </c>
      <c r="K10" s="30">
        <v>2</v>
      </c>
      <c r="L10" s="30">
        <v>3</v>
      </c>
      <c r="M10" s="30">
        <f aca="true" t="shared" si="0" ref="M10:M29">K10*L10</f>
        <v>6</v>
      </c>
      <c r="N10" s="30" t="s">
        <v>39</v>
      </c>
      <c r="O10" s="30">
        <v>10</v>
      </c>
      <c r="P10" s="30">
        <f aca="true" t="shared" si="1" ref="P10:P18">O10*M10</f>
        <v>60</v>
      </c>
      <c r="Q10" s="30" t="s">
        <v>37</v>
      </c>
      <c r="R10" s="44" t="str">
        <f aca="true" t="shared" si="2" ref="R10:R29">IF(Q10="I","No aceptable",IF(Q10="II","No aceptable o Aceptable con control específico",IF(Q10="III","Mejorable",IF(Q10="IV","Aceptable"))))</f>
        <v>Mejorable</v>
      </c>
      <c r="S10" s="30">
        <v>434</v>
      </c>
      <c r="T10" s="30" t="s">
        <v>42</v>
      </c>
      <c r="U10" s="30" t="s">
        <v>31</v>
      </c>
      <c r="V10" s="30" t="s">
        <v>582</v>
      </c>
      <c r="W10" s="30" t="s">
        <v>582</v>
      </c>
      <c r="X10" s="30" t="s">
        <v>582</v>
      </c>
      <c r="Y10" s="30" t="s">
        <v>326</v>
      </c>
      <c r="Z10" s="30" t="s">
        <v>582</v>
      </c>
    </row>
    <row r="11" spans="1:26" s="8" customFormat="1" ht="63">
      <c r="A11" s="175"/>
      <c r="B11" s="175"/>
      <c r="C11" s="175"/>
      <c r="D11" s="24" t="s">
        <v>31</v>
      </c>
      <c r="E11" s="30" t="s">
        <v>41</v>
      </c>
      <c r="F11" s="29" t="s">
        <v>276</v>
      </c>
      <c r="G11" s="30" t="s">
        <v>59</v>
      </c>
      <c r="H11" s="30" t="s">
        <v>33</v>
      </c>
      <c r="I11" s="30" t="s">
        <v>33</v>
      </c>
      <c r="J11" s="30" t="s">
        <v>33</v>
      </c>
      <c r="K11" s="30">
        <v>2</v>
      </c>
      <c r="L11" s="30">
        <v>3</v>
      </c>
      <c r="M11" s="30">
        <f>K11*L11</f>
        <v>6</v>
      </c>
      <c r="N11" s="30" t="s">
        <v>39</v>
      </c>
      <c r="O11" s="30">
        <v>25</v>
      </c>
      <c r="P11" s="30">
        <f t="shared" si="1"/>
        <v>150</v>
      </c>
      <c r="Q11" s="30" t="s">
        <v>35</v>
      </c>
      <c r="R11" s="44" t="str">
        <f t="shared" si="2"/>
        <v>No aceptable o Aceptable con control específico</v>
      </c>
      <c r="S11" s="30">
        <v>434</v>
      </c>
      <c r="T11" s="30" t="s">
        <v>277</v>
      </c>
      <c r="U11" s="30" t="s">
        <v>31</v>
      </c>
      <c r="V11" s="30" t="s">
        <v>582</v>
      </c>
      <c r="W11" s="30" t="s">
        <v>582</v>
      </c>
      <c r="X11" s="30" t="s">
        <v>582</v>
      </c>
      <c r="Y11" s="30" t="s">
        <v>325</v>
      </c>
      <c r="Z11" s="30" t="s">
        <v>582</v>
      </c>
    </row>
    <row r="12" spans="1:26" s="8" customFormat="1" ht="228.75" customHeight="1">
      <c r="A12" s="175"/>
      <c r="B12" s="175"/>
      <c r="C12" s="175"/>
      <c r="D12" s="24" t="s">
        <v>31</v>
      </c>
      <c r="E12" s="30" t="s">
        <v>356</v>
      </c>
      <c r="F12" s="30" t="s">
        <v>357</v>
      </c>
      <c r="G12" s="30" t="s">
        <v>570</v>
      </c>
      <c r="H12" s="30" t="s">
        <v>33</v>
      </c>
      <c r="I12" s="30" t="s">
        <v>358</v>
      </c>
      <c r="J12" s="30" t="s">
        <v>360</v>
      </c>
      <c r="K12" s="30">
        <v>2</v>
      </c>
      <c r="L12" s="30">
        <v>4</v>
      </c>
      <c r="M12" s="30">
        <f>K12*L12</f>
        <v>8</v>
      </c>
      <c r="N12" s="30" t="str">
        <f>IF(M12&gt;20,"Muy Alto (MA)",IF(M12&gt;10,"ALTO",IF(M12&gt;5,"MEDIO","BAJO")))</f>
        <v>MEDIO</v>
      </c>
      <c r="O12" s="30">
        <v>25</v>
      </c>
      <c r="P12" s="30">
        <f>M12*O12</f>
        <v>200</v>
      </c>
      <c r="Q12" s="22" t="s">
        <v>35</v>
      </c>
      <c r="R12" s="44" t="str">
        <f t="shared" si="2"/>
        <v>No aceptable o Aceptable con control específico</v>
      </c>
      <c r="S12" s="30">
        <v>434</v>
      </c>
      <c r="T12" s="110" t="s">
        <v>52</v>
      </c>
      <c r="U12" s="110" t="s">
        <v>31</v>
      </c>
      <c r="V12" s="111" t="s">
        <v>587</v>
      </c>
      <c r="W12" s="111" t="s">
        <v>588</v>
      </c>
      <c r="X12" s="30" t="s">
        <v>582</v>
      </c>
      <c r="Y12" s="112" t="s">
        <v>589</v>
      </c>
      <c r="Z12" s="112" t="s">
        <v>359</v>
      </c>
    </row>
    <row r="13" spans="1:26" s="8" customFormat="1" ht="63">
      <c r="A13" s="175"/>
      <c r="B13" s="175"/>
      <c r="C13" s="175"/>
      <c r="D13" s="24" t="s">
        <v>31</v>
      </c>
      <c r="E13" s="22" t="s">
        <v>32</v>
      </c>
      <c r="F13" s="23" t="s">
        <v>107</v>
      </c>
      <c r="G13" s="30" t="s">
        <v>86</v>
      </c>
      <c r="H13" s="22" t="s">
        <v>33</v>
      </c>
      <c r="I13" s="22" t="s">
        <v>33</v>
      </c>
      <c r="J13" s="22" t="s">
        <v>33</v>
      </c>
      <c r="K13" s="22">
        <v>2</v>
      </c>
      <c r="L13" s="22">
        <v>3</v>
      </c>
      <c r="M13" s="22">
        <f>K13*L13</f>
        <v>6</v>
      </c>
      <c r="N13" s="30" t="s">
        <v>39</v>
      </c>
      <c r="O13" s="22">
        <v>25</v>
      </c>
      <c r="P13" s="22">
        <f t="shared" si="1"/>
        <v>150</v>
      </c>
      <c r="Q13" s="22" t="s">
        <v>35</v>
      </c>
      <c r="R13" s="44" t="str">
        <f t="shared" si="2"/>
        <v>No aceptable o Aceptable con control específico</v>
      </c>
      <c r="S13" s="30">
        <v>434</v>
      </c>
      <c r="T13" s="22" t="s">
        <v>236</v>
      </c>
      <c r="U13" s="22" t="s">
        <v>31</v>
      </c>
      <c r="V13" s="30" t="s">
        <v>582</v>
      </c>
      <c r="W13" s="30" t="s">
        <v>582</v>
      </c>
      <c r="X13" s="30" t="s">
        <v>582</v>
      </c>
      <c r="Y13" s="30" t="s">
        <v>590</v>
      </c>
      <c r="Z13" s="22" t="s">
        <v>327</v>
      </c>
    </row>
    <row r="14" spans="1:26" s="8" customFormat="1" ht="60" customHeight="1">
      <c r="A14" s="175"/>
      <c r="B14" s="175"/>
      <c r="C14" s="175"/>
      <c r="D14" s="24" t="s">
        <v>85</v>
      </c>
      <c r="E14" s="22" t="s">
        <v>79</v>
      </c>
      <c r="F14" s="22" t="s">
        <v>591</v>
      </c>
      <c r="G14" s="30" t="s">
        <v>83</v>
      </c>
      <c r="H14" s="22" t="s">
        <v>33</v>
      </c>
      <c r="I14" s="22" t="s">
        <v>33</v>
      </c>
      <c r="J14" s="22" t="s">
        <v>33</v>
      </c>
      <c r="K14" s="30">
        <v>2</v>
      </c>
      <c r="L14" s="30">
        <v>3</v>
      </c>
      <c r="M14" s="30">
        <f>K14*L14</f>
        <v>6</v>
      </c>
      <c r="N14" s="30" t="s">
        <v>39</v>
      </c>
      <c r="O14" s="30">
        <v>25</v>
      </c>
      <c r="P14" s="30">
        <f>O14*M14</f>
        <v>150</v>
      </c>
      <c r="Q14" s="30" t="s">
        <v>35</v>
      </c>
      <c r="R14" s="44" t="str">
        <f>IF(Q14="I","No aceptable",IF(Q14="II","No aceptable o Aceptable con control específico",IF(Q14="III","Mejorable",IF(Q14="IV","Aceptable"))))</f>
        <v>No aceptable o Aceptable con control específico</v>
      </c>
      <c r="S14" s="30">
        <v>434</v>
      </c>
      <c r="T14" s="22" t="s">
        <v>36</v>
      </c>
      <c r="U14" s="22" t="s">
        <v>31</v>
      </c>
      <c r="V14" s="30" t="s">
        <v>582</v>
      </c>
      <c r="W14" s="30" t="s">
        <v>582</v>
      </c>
      <c r="X14" s="30" t="s">
        <v>592</v>
      </c>
      <c r="Y14" s="22" t="s">
        <v>593</v>
      </c>
      <c r="Z14" s="30" t="s">
        <v>582</v>
      </c>
    </row>
    <row r="15" spans="1:26" s="8" customFormat="1" ht="47.25">
      <c r="A15" s="175"/>
      <c r="B15" s="175"/>
      <c r="C15" s="175"/>
      <c r="D15" s="24" t="s">
        <v>31</v>
      </c>
      <c r="E15" s="22" t="s">
        <v>43</v>
      </c>
      <c r="F15" s="23" t="s">
        <v>58</v>
      </c>
      <c r="G15" s="30" t="s">
        <v>61</v>
      </c>
      <c r="H15" s="22" t="s">
        <v>33</v>
      </c>
      <c r="I15" s="22" t="s">
        <v>595</v>
      </c>
      <c r="J15" s="22" t="s">
        <v>594</v>
      </c>
      <c r="K15" s="22">
        <v>2</v>
      </c>
      <c r="L15" s="22">
        <v>4</v>
      </c>
      <c r="M15" s="22">
        <f t="shared" si="0"/>
        <v>8</v>
      </c>
      <c r="N15" s="30" t="s">
        <v>39</v>
      </c>
      <c r="O15" s="22">
        <v>10</v>
      </c>
      <c r="P15" s="22">
        <f t="shared" si="1"/>
        <v>80</v>
      </c>
      <c r="Q15" s="22" t="s">
        <v>91</v>
      </c>
      <c r="R15" s="44" t="str">
        <f t="shared" si="2"/>
        <v>No aceptable</v>
      </c>
      <c r="S15" s="30">
        <v>434</v>
      </c>
      <c r="T15" s="22" t="s">
        <v>63</v>
      </c>
      <c r="U15" s="22" t="s">
        <v>31</v>
      </c>
      <c r="V15" s="30" t="s">
        <v>582</v>
      </c>
      <c r="W15" s="30" t="s">
        <v>582</v>
      </c>
      <c r="X15" s="30" t="s">
        <v>582</v>
      </c>
      <c r="Y15" s="30" t="s">
        <v>114</v>
      </c>
      <c r="Z15" s="30" t="s">
        <v>582</v>
      </c>
    </row>
    <row r="16" spans="1:26" s="8" customFormat="1" ht="63">
      <c r="A16" s="175"/>
      <c r="B16" s="175"/>
      <c r="C16" s="175"/>
      <c r="D16" s="24" t="s">
        <v>31</v>
      </c>
      <c r="E16" s="22" t="s">
        <v>40</v>
      </c>
      <c r="F16" s="23" t="s">
        <v>121</v>
      </c>
      <c r="G16" s="30" t="s">
        <v>120</v>
      </c>
      <c r="H16" s="22" t="s">
        <v>33</v>
      </c>
      <c r="I16" s="22" t="s">
        <v>33</v>
      </c>
      <c r="J16" s="22" t="s">
        <v>33</v>
      </c>
      <c r="K16" s="22">
        <v>2</v>
      </c>
      <c r="L16" s="22">
        <v>3</v>
      </c>
      <c r="M16" s="22">
        <f>K16*L16</f>
        <v>6</v>
      </c>
      <c r="N16" s="30" t="s">
        <v>39</v>
      </c>
      <c r="O16" s="22">
        <v>25</v>
      </c>
      <c r="P16" s="22">
        <f t="shared" si="1"/>
        <v>150</v>
      </c>
      <c r="Q16" s="22" t="s">
        <v>35</v>
      </c>
      <c r="R16" s="44" t="str">
        <f t="shared" si="2"/>
        <v>No aceptable o Aceptable con control específico</v>
      </c>
      <c r="S16" s="30">
        <v>434</v>
      </c>
      <c r="T16" s="22" t="s">
        <v>84</v>
      </c>
      <c r="U16" s="22" t="s">
        <v>38</v>
      </c>
      <c r="V16" s="30" t="s">
        <v>582</v>
      </c>
      <c r="W16" s="30" t="s">
        <v>582</v>
      </c>
      <c r="X16" s="30" t="s">
        <v>582</v>
      </c>
      <c r="Y16" s="22" t="s">
        <v>122</v>
      </c>
      <c r="Z16" s="30" t="s">
        <v>582</v>
      </c>
    </row>
    <row r="17" spans="1:26" s="8" customFormat="1" ht="63">
      <c r="A17" s="175"/>
      <c r="B17" s="175"/>
      <c r="C17" s="175"/>
      <c r="D17" s="24" t="s">
        <v>31</v>
      </c>
      <c r="E17" s="22" t="s">
        <v>40</v>
      </c>
      <c r="F17" s="23" t="s">
        <v>115</v>
      </c>
      <c r="G17" s="30" t="s">
        <v>116</v>
      </c>
      <c r="H17" s="22" t="s">
        <v>33</v>
      </c>
      <c r="I17" s="22" t="s">
        <v>33</v>
      </c>
      <c r="J17" s="22" t="s">
        <v>33</v>
      </c>
      <c r="K17" s="22">
        <v>2</v>
      </c>
      <c r="L17" s="22">
        <v>3</v>
      </c>
      <c r="M17" s="22">
        <f>K17*L17</f>
        <v>6</v>
      </c>
      <c r="N17" s="30" t="s">
        <v>39</v>
      </c>
      <c r="O17" s="22">
        <v>25</v>
      </c>
      <c r="P17" s="22">
        <f t="shared" si="1"/>
        <v>150</v>
      </c>
      <c r="Q17" s="22" t="s">
        <v>35</v>
      </c>
      <c r="R17" s="44" t="str">
        <f t="shared" si="2"/>
        <v>No aceptable o Aceptable con control específico</v>
      </c>
      <c r="S17" s="30">
        <v>434</v>
      </c>
      <c r="T17" s="22" t="s">
        <v>117</v>
      </c>
      <c r="U17" s="22" t="s">
        <v>38</v>
      </c>
      <c r="V17" s="30" t="s">
        <v>582</v>
      </c>
      <c r="W17" s="30" t="s">
        <v>582</v>
      </c>
      <c r="X17" s="30" t="s">
        <v>582</v>
      </c>
      <c r="Y17" s="22" t="s">
        <v>118</v>
      </c>
      <c r="Z17" s="30" t="s">
        <v>582</v>
      </c>
    </row>
    <row r="18" spans="1:26" s="8" customFormat="1" ht="63">
      <c r="A18" s="175"/>
      <c r="B18" s="175"/>
      <c r="C18" s="175"/>
      <c r="D18" s="24" t="s">
        <v>31</v>
      </c>
      <c r="E18" s="22" t="s">
        <v>40</v>
      </c>
      <c r="F18" s="23" t="s">
        <v>64</v>
      </c>
      <c r="G18" s="30" t="s">
        <v>65</v>
      </c>
      <c r="H18" s="22" t="s">
        <v>33</v>
      </c>
      <c r="I18" s="22" t="s">
        <v>33</v>
      </c>
      <c r="J18" s="22" t="s">
        <v>33</v>
      </c>
      <c r="K18" s="22">
        <v>2</v>
      </c>
      <c r="L18" s="22">
        <v>3</v>
      </c>
      <c r="M18" s="22">
        <f t="shared" si="0"/>
        <v>6</v>
      </c>
      <c r="N18" s="30" t="s">
        <v>39</v>
      </c>
      <c r="O18" s="22">
        <v>25</v>
      </c>
      <c r="P18" s="22">
        <f t="shared" si="1"/>
        <v>150</v>
      </c>
      <c r="Q18" s="22" t="s">
        <v>35</v>
      </c>
      <c r="R18" s="44" t="str">
        <f t="shared" si="2"/>
        <v>No aceptable o Aceptable con control específico</v>
      </c>
      <c r="S18" s="30">
        <v>434</v>
      </c>
      <c r="T18" s="22" t="s">
        <v>45</v>
      </c>
      <c r="U18" s="22" t="s">
        <v>38</v>
      </c>
      <c r="V18" s="30" t="s">
        <v>582</v>
      </c>
      <c r="W18" s="30" t="s">
        <v>582</v>
      </c>
      <c r="X18" s="30" t="s">
        <v>582</v>
      </c>
      <c r="Y18" s="22" t="s">
        <v>66</v>
      </c>
      <c r="Z18" s="30" t="s">
        <v>582</v>
      </c>
    </row>
    <row r="19" spans="1:26" s="8" customFormat="1" ht="78.75" customHeight="1">
      <c r="A19" s="175"/>
      <c r="B19" s="175"/>
      <c r="C19" s="175"/>
      <c r="D19" s="24" t="s">
        <v>31</v>
      </c>
      <c r="E19" s="22" t="s">
        <v>67</v>
      </c>
      <c r="F19" s="23" t="s">
        <v>68</v>
      </c>
      <c r="G19" s="30" t="s">
        <v>48</v>
      </c>
      <c r="H19" s="22" t="s">
        <v>33</v>
      </c>
      <c r="I19" s="22" t="s">
        <v>33</v>
      </c>
      <c r="J19" s="22" t="s">
        <v>33</v>
      </c>
      <c r="K19" s="22">
        <v>2</v>
      </c>
      <c r="L19" s="22">
        <v>2</v>
      </c>
      <c r="M19" s="22">
        <f t="shared" si="0"/>
        <v>4</v>
      </c>
      <c r="N19" s="30" t="s">
        <v>34</v>
      </c>
      <c r="O19" s="22">
        <v>10</v>
      </c>
      <c r="P19" s="22">
        <v>40</v>
      </c>
      <c r="Q19" s="22" t="s">
        <v>37</v>
      </c>
      <c r="R19" s="44" t="str">
        <f t="shared" si="2"/>
        <v>Mejorable</v>
      </c>
      <c r="S19" s="30">
        <v>434</v>
      </c>
      <c r="T19" s="22" t="s">
        <v>49</v>
      </c>
      <c r="U19" s="22" t="s">
        <v>31</v>
      </c>
      <c r="V19" s="30" t="s">
        <v>582</v>
      </c>
      <c r="W19" s="30" t="s">
        <v>582</v>
      </c>
      <c r="X19" s="30" t="s">
        <v>582</v>
      </c>
      <c r="Y19" s="22" t="s">
        <v>70</v>
      </c>
      <c r="Z19" s="30" t="s">
        <v>582</v>
      </c>
    </row>
    <row r="20" spans="1:26" s="8" customFormat="1" ht="110.25">
      <c r="A20" s="175"/>
      <c r="B20" s="175"/>
      <c r="C20" s="175"/>
      <c r="D20" s="24" t="s">
        <v>31</v>
      </c>
      <c r="E20" s="22" t="s">
        <v>67</v>
      </c>
      <c r="F20" s="23" t="s">
        <v>69</v>
      </c>
      <c r="G20" s="30" t="s">
        <v>53</v>
      </c>
      <c r="H20" s="22" t="s">
        <v>33</v>
      </c>
      <c r="I20" s="22" t="s">
        <v>33</v>
      </c>
      <c r="J20" s="22" t="s">
        <v>33</v>
      </c>
      <c r="K20" s="22">
        <v>2</v>
      </c>
      <c r="L20" s="22">
        <v>3</v>
      </c>
      <c r="M20" s="22">
        <f t="shared" si="0"/>
        <v>6</v>
      </c>
      <c r="N20" s="30" t="s">
        <v>39</v>
      </c>
      <c r="O20" s="22">
        <v>25</v>
      </c>
      <c r="P20" s="22">
        <f>M20*O20</f>
        <v>150</v>
      </c>
      <c r="Q20" s="22" t="s">
        <v>35</v>
      </c>
      <c r="R20" s="44" t="str">
        <f t="shared" si="2"/>
        <v>No aceptable o Aceptable con control específico</v>
      </c>
      <c r="S20" s="30">
        <v>434</v>
      </c>
      <c r="T20" s="22" t="s">
        <v>52</v>
      </c>
      <c r="U20" s="22" t="s">
        <v>31</v>
      </c>
      <c r="V20" s="30" t="s">
        <v>582</v>
      </c>
      <c r="W20" s="30" t="s">
        <v>582</v>
      </c>
      <c r="X20" s="30" t="s">
        <v>582</v>
      </c>
      <c r="Y20" s="22" t="s">
        <v>328</v>
      </c>
      <c r="Z20" s="30" t="s">
        <v>582</v>
      </c>
    </row>
    <row r="21" spans="1:26" s="8" customFormat="1" ht="94.5">
      <c r="A21" s="175"/>
      <c r="B21" s="175"/>
      <c r="C21" s="175"/>
      <c r="D21" s="24" t="s">
        <v>31</v>
      </c>
      <c r="E21" s="22" t="s">
        <v>67</v>
      </c>
      <c r="F21" s="23" t="s">
        <v>126</v>
      </c>
      <c r="G21" s="30" t="s">
        <v>125</v>
      </c>
      <c r="H21" s="22" t="s">
        <v>33</v>
      </c>
      <c r="I21" s="22" t="s">
        <v>33</v>
      </c>
      <c r="J21" s="22" t="s">
        <v>33</v>
      </c>
      <c r="K21" s="22">
        <v>2</v>
      </c>
      <c r="L21" s="22">
        <v>3</v>
      </c>
      <c r="M21" s="22">
        <f t="shared" si="0"/>
        <v>6</v>
      </c>
      <c r="N21" s="30" t="s">
        <v>39</v>
      </c>
      <c r="O21" s="22">
        <v>25</v>
      </c>
      <c r="P21" s="22">
        <f>M21*O21</f>
        <v>150</v>
      </c>
      <c r="Q21" s="22" t="s">
        <v>35</v>
      </c>
      <c r="R21" s="44" t="str">
        <f t="shared" si="2"/>
        <v>No aceptable o Aceptable con control específico</v>
      </c>
      <c r="S21" s="30">
        <v>434</v>
      </c>
      <c r="T21" s="22" t="s">
        <v>127</v>
      </c>
      <c r="U21" s="22" t="s">
        <v>31</v>
      </c>
      <c r="V21" s="30" t="s">
        <v>582</v>
      </c>
      <c r="W21" s="30" t="s">
        <v>582</v>
      </c>
      <c r="X21" s="30" t="s">
        <v>582</v>
      </c>
      <c r="Y21" s="22" t="s">
        <v>329</v>
      </c>
      <c r="Z21" s="30" t="s">
        <v>582</v>
      </c>
    </row>
    <row r="22" spans="1:26" s="8" customFormat="1" ht="63">
      <c r="A22" s="175"/>
      <c r="B22" s="175"/>
      <c r="C22" s="175"/>
      <c r="D22" s="24" t="s">
        <v>31</v>
      </c>
      <c r="E22" s="22" t="s">
        <v>67</v>
      </c>
      <c r="F22" s="23" t="s">
        <v>123</v>
      </c>
      <c r="G22" s="30" t="s">
        <v>128</v>
      </c>
      <c r="H22" s="22" t="s">
        <v>33</v>
      </c>
      <c r="I22" s="22" t="s">
        <v>33</v>
      </c>
      <c r="J22" s="22" t="s">
        <v>33</v>
      </c>
      <c r="K22" s="22">
        <v>2</v>
      </c>
      <c r="L22" s="22">
        <v>3</v>
      </c>
      <c r="M22" s="22">
        <f>K22*L22</f>
        <v>6</v>
      </c>
      <c r="N22" s="30" t="s">
        <v>39</v>
      </c>
      <c r="O22" s="22">
        <v>25</v>
      </c>
      <c r="P22" s="22">
        <f>M22*O22</f>
        <v>150</v>
      </c>
      <c r="Q22" s="22" t="s">
        <v>35</v>
      </c>
      <c r="R22" s="44" t="str">
        <f t="shared" si="2"/>
        <v>No aceptable o Aceptable con control específico</v>
      </c>
      <c r="S22" s="30">
        <v>434</v>
      </c>
      <c r="T22" s="22" t="s">
        <v>129</v>
      </c>
      <c r="U22" s="22" t="s">
        <v>31</v>
      </c>
      <c r="V22" s="30" t="s">
        <v>582</v>
      </c>
      <c r="W22" s="30" t="s">
        <v>582</v>
      </c>
      <c r="X22" s="30" t="s">
        <v>582</v>
      </c>
      <c r="Y22" s="22" t="s">
        <v>124</v>
      </c>
      <c r="Z22" s="30" t="s">
        <v>582</v>
      </c>
    </row>
    <row r="23" spans="1:26" s="8" customFormat="1" ht="63">
      <c r="A23" s="175"/>
      <c r="B23" s="175"/>
      <c r="C23" s="175"/>
      <c r="D23" s="24" t="s">
        <v>31</v>
      </c>
      <c r="E23" s="22" t="s">
        <v>135</v>
      </c>
      <c r="F23" s="23" t="s">
        <v>134</v>
      </c>
      <c r="G23" s="30" t="s">
        <v>109</v>
      </c>
      <c r="H23" s="22" t="s">
        <v>33</v>
      </c>
      <c r="I23" s="22" t="s">
        <v>33</v>
      </c>
      <c r="J23" s="22" t="s">
        <v>33</v>
      </c>
      <c r="K23" s="22">
        <v>2</v>
      </c>
      <c r="L23" s="22">
        <v>3</v>
      </c>
      <c r="M23" s="22">
        <f>K23*L23</f>
        <v>6</v>
      </c>
      <c r="N23" s="30" t="s">
        <v>39</v>
      </c>
      <c r="O23" s="22">
        <v>25</v>
      </c>
      <c r="P23" s="22">
        <f>O23*M23</f>
        <v>150</v>
      </c>
      <c r="Q23" s="22" t="s">
        <v>35</v>
      </c>
      <c r="R23" s="44" t="str">
        <f t="shared" si="2"/>
        <v>No aceptable o Aceptable con control específico</v>
      </c>
      <c r="S23" s="30">
        <v>434</v>
      </c>
      <c r="T23" s="22" t="s">
        <v>110</v>
      </c>
      <c r="U23" s="22" t="s">
        <v>31</v>
      </c>
      <c r="V23" s="30" t="s">
        <v>582</v>
      </c>
      <c r="W23" s="30" t="s">
        <v>582</v>
      </c>
      <c r="X23" s="30" t="s">
        <v>582</v>
      </c>
      <c r="Y23" s="30" t="s">
        <v>111</v>
      </c>
      <c r="Z23" s="30" t="s">
        <v>582</v>
      </c>
    </row>
    <row r="24" spans="1:26" s="8" customFormat="1" ht="31.5">
      <c r="A24" s="175"/>
      <c r="B24" s="175"/>
      <c r="C24" s="175"/>
      <c r="D24" s="24" t="s">
        <v>31</v>
      </c>
      <c r="E24" s="22" t="s">
        <v>67</v>
      </c>
      <c r="F24" s="23" t="s">
        <v>119</v>
      </c>
      <c r="G24" s="30" t="s">
        <v>46</v>
      </c>
      <c r="H24" s="22" t="s">
        <v>33</v>
      </c>
      <c r="I24" s="22" t="s">
        <v>33</v>
      </c>
      <c r="J24" s="22" t="s">
        <v>33</v>
      </c>
      <c r="K24" s="22">
        <v>2</v>
      </c>
      <c r="L24" s="22">
        <v>2</v>
      </c>
      <c r="M24" s="22">
        <f>K24*L24</f>
        <v>4</v>
      </c>
      <c r="N24" s="30" t="s">
        <v>34</v>
      </c>
      <c r="O24" s="22">
        <v>10</v>
      </c>
      <c r="P24" s="22">
        <f>O24*M24</f>
        <v>40</v>
      </c>
      <c r="Q24" s="22" t="s">
        <v>37</v>
      </c>
      <c r="R24" s="44" t="str">
        <f t="shared" si="2"/>
        <v>Mejorable</v>
      </c>
      <c r="S24" s="30">
        <v>434</v>
      </c>
      <c r="T24" s="22" t="s">
        <v>51</v>
      </c>
      <c r="U24" s="22" t="s">
        <v>38</v>
      </c>
      <c r="V24" s="30" t="s">
        <v>582</v>
      </c>
      <c r="W24" s="30" t="s">
        <v>582</v>
      </c>
      <c r="X24" s="30" t="s">
        <v>582</v>
      </c>
      <c r="Y24" s="22" t="s">
        <v>71</v>
      </c>
      <c r="Z24" s="30" t="s">
        <v>582</v>
      </c>
    </row>
    <row r="25" spans="1:26" s="8" customFormat="1" ht="63">
      <c r="A25" s="175"/>
      <c r="B25" s="175"/>
      <c r="C25" s="175"/>
      <c r="D25" s="24" t="s">
        <v>31</v>
      </c>
      <c r="E25" s="22" t="s">
        <v>54</v>
      </c>
      <c r="F25" s="23" t="s">
        <v>130</v>
      </c>
      <c r="G25" s="30" t="s">
        <v>72</v>
      </c>
      <c r="H25" s="22" t="s">
        <v>33</v>
      </c>
      <c r="I25" s="22" t="s">
        <v>73</v>
      </c>
      <c r="J25" s="22" t="s">
        <v>33</v>
      </c>
      <c r="K25" s="22">
        <v>2</v>
      </c>
      <c r="L25" s="22">
        <v>3</v>
      </c>
      <c r="M25" s="22">
        <f>K25*L25</f>
        <v>6</v>
      </c>
      <c r="N25" s="30" t="s">
        <v>39</v>
      </c>
      <c r="O25" s="22">
        <v>25</v>
      </c>
      <c r="P25" s="22">
        <f>M25*O25</f>
        <v>150</v>
      </c>
      <c r="Q25" s="22" t="s">
        <v>35</v>
      </c>
      <c r="R25" s="44" t="str">
        <f t="shared" si="2"/>
        <v>No aceptable o Aceptable con control específico</v>
      </c>
      <c r="S25" s="30">
        <v>434</v>
      </c>
      <c r="T25" s="22" t="s">
        <v>74</v>
      </c>
      <c r="U25" s="22" t="s">
        <v>38</v>
      </c>
      <c r="V25" s="30" t="s">
        <v>582</v>
      </c>
      <c r="W25" s="30" t="s">
        <v>582</v>
      </c>
      <c r="X25" s="30" t="s">
        <v>582</v>
      </c>
      <c r="Y25" s="22" t="s">
        <v>75</v>
      </c>
      <c r="Z25" s="30" t="s">
        <v>582</v>
      </c>
    </row>
    <row r="26" spans="1:26" s="8" customFormat="1" ht="78.75">
      <c r="A26" s="175"/>
      <c r="B26" s="175"/>
      <c r="C26" s="175"/>
      <c r="D26" s="24" t="s">
        <v>31</v>
      </c>
      <c r="E26" s="22" t="s">
        <v>54</v>
      </c>
      <c r="F26" s="23" t="s">
        <v>133</v>
      </c>
      <c r="G26" s="30" t="s">
        <v>72</v>
      </c>
      <c r="H26" s="22" t="s">
        <v>33</v>
      </c>
      <c r="I26" s="22" t="s">
        <v>73</v>
      </c>
      <c r="J26" s="22" t="s">
        <v>33</v>
      </c>
      <c r="K26" s="22">
        <v>2</v>
      </c>
      <c r="L26" s="22">
        <v>3</v>
      </c>
      <c r="M26" s="22">
        <f t="shared" si="0"/>
        <v>6</v>
      </c>
      <c r="N26" s="30" t="s">
        <v>39</v>
      </c>
      <c r="O26" s="22">
        <v>25</v>
      </c>
      <c r="P26" s="22">
        <f>M26*O26</f>
        <v>150</v>
      </c>
      <c r="Q26" s="22" t="s">
        <v>35</v>
      </c>
      <c r="R26" s="44" t="str">
        <f t="shared" si="2"/>
        <v>No aceptable o Aceptable con control específico</v>
      </c>
      <c r="S26" s="30">
        <v>434</v>
      </c>
      <c r="T26" s="22" t="s">
        <v>74</v>
      </c>
      <c r="U26" s="22" t="s">
        <v>38</v>
      </c>
      <c r="V26" s="30" t="s">
        <v>582</v>
      </c>
      <c r="W26" s="30" t="s">
        <v>582</v>
      </c>
      <c r="X26" s="30" t="s">
        <v>582</v>
      </c>
      <c r="Y26" s="22" t="s">
        <v>75</v>
      </c>
      <c r="Z26" s="30" t="s">
        <v>582</v>
      </c>
    </row>
    <row r="27" spans="1:26" s="8" customFormat="1" ht="63">
      <c r="A27" s="175"/>
      <c r="B27" s="175"/>
      <c r="C27" s="175"/>
      <c r="D27" s="24" t="s">
        <v>31</v>
      </c>
      <c r="E27" s="22" t="s">
        <v>76</v>
      </c>
      <c r="F27" s="23" t="s">
        <v>131</v>
      </c>
      <c r="G27" s="30" t="s">
        <v>77</v>
      </c>
      <c r="H27" s="22" t="s">
        <v>33</v>
      </c>
      <c r="I27" s="22" t="s">
        <v>33</v>
      </c>
      <c r="J27" s="22" t="s">
        <v>33</v>
      </c>
      <c r="K27" s="22">
        <v>2</v>
      </c>
      <c r="L27" s="22">
        <v>3</v>
      </c>
      <c r="M27" s="22">
        <f t="shared" si="0"/>
        <v>6</v>
      </c>
      <c r="N27" s="30" t="s">
        <v>39</v>
      </c>
      <c r="O27" s="22">
        <v>60</v>
      </c>
      <c r="P27" s="22">
        <f>O27*M27</f>
        <v>360</v>
      </c>
      <c r="Q27" s="22" t="s">
        <v>35</v>
      </c>
      <c r="R27" s="44" t="str">
        <f t="shared" si="2"/>
        <v>No aceptable o Aceptable con control específico</v>
      </c>
      <c r="S27" s="30">
        <v>434</v>
      </c>
      <c r="T27" s="22" t="s">
        <v>36</v>
      </c>
      <c r="U27" s="22" t="s">
        <v>38</v>
      </c>
      <c r="V27" s="30" t="s">
        <v>582</v>
      </c>
      <c r="W27" s="30" t="s">
        <v>582</v>
      </c>
      <c r="X27" s="30" t="s">
        <v>582</v>
      </c>
      <c r="Y27" s="22" t="s">
        <v>78</v>
      </c>
      <c r="Z27" s="30" t="s">
        <v>582</v>
      </c>
    </row>
    <row r="28" spans="1:26" s="8" customFormat="1" ht="63">
      <c r="A28" s="175"/>
      <c r="B28" s="175"/>
      <c r="C28" s="175"/>
      <c r="D28" s="24" t="s">
        <v>31</v>
      </c>
      <c r="E28" s="22" t="s">
        <v>79</v>
      </c>
      <c r="F28" s="23" t="s">
        <v>80</v>
      </c>
      <c r="G28" s="30" t="s">
        <v>47</v>
      </c>
      <c r="H28" s="22" t="s">
        <v>33</v>
      </c>
      <c r="I28" s="22" t="s">
        <v>33</v>
      </c>
      <c r="J28" s="22" t="s">
        <v>33</v>
      </c>
      <c r="K28" s="22">
        <v>2</v>
      </c>
      <c r="L28" s="22">
        <v>3</v>
      </c>
      <c r="M28" s="22">
        <f t="shared" si="0"/>
        <v>6</v>
      </c>
      <c r="N28" s="30" t="s">
        <v>39</v>
      </c>
      <c r="O28" s="22">
        <v>25</v>
      </c>
      <c r="P28" s="22">
        <f>O28*M28</f>
        <v>150</v>
      </c>
      <c r="Q28" s="22" t="s">
        <v>35</v>
      </c>
      <c r="R28" s="44" t="str">
        <f t="shared" si="2"/>
        <v>No aceptable o Aceptable con control específico</v>
      </c>
      <c r="S28" s="30">
        <v>434</v>
      </c>
      <c r="T28" s="22" t="s">
        <v>36</v>
      </c>
      <c r="U28" s="22" t="s">
        <v>31</v>
      </c>
      <c r="V28" s="30" t="s">
        <v>582</v>
      </c>
      <c r="W28" s="30" t="s">
        <v>582</v>
      </c>
      <c r="X28" s="30" t="s">
        <v>582</v>
      </c>
      <c r="Y28" s="22" t="s">
        <v>81</v>
      </c>
      <c r="Z28" s="30" t="s">
        <v>582</v>
      </c>
    </row>
    <row r="29" spans="1:34" s="8" customFormat="1" ht="63">
      <c r="A29" s="175"/>
      <c r="B29" s="175"/>
      <c r="C29" s="175"/>
      <c r="D29" s="24" t="s">
        <v>85</v>
      </c>
      <c r="E29" s="22" t="s">
        <v>79</v>
      </c>
      <c r="F29" s="23" t="s">
        <v>55</v>
      </c>
      <c r="G29" s="30" t="s">
        <v>56</v>
      </c>
      <c r="H29" s="22" t="s">
        <v>33</v>
      </c>
      <c r="I29" s="22" t="s">
        <v>82</v>
      </c>
      <c r="J29" s="22" t="s">
        <v>33</v>
      </c>
      <c r="K29" s="22">
        <v>6</v>
      </c>
      <c r="L29" s="22">
        <v>3</v>
      </c>
      <c r="M29" s="22">
        <f t="shared" si="0"/>
        <v>18</v>
      </c>
      <c r="N29" s="30" t="s">
        <v>39</v>
      </c>
      <c r="O29" s="22">
        <v>25</v>
      </c>
      <c r="P29" s="22">
        <f>O29*M29</f>
        <v>450</v>
      </c>
      <c r="Q29" s="22" t="s">
        <v>35</v>
      </c>
      <c r="R29" s="44" t="str">
        <f t="shared" si="2"/>
        <v>No aceptable o Aceptable con control específico</v>
      </c>
      <c r="S29" s="30">
        <v>434</v>
      </c>
      <c r="T29" s="22" t="s">
        <v>36</v>
      </c>
      <c r="U29" s="22" t="s">
        <v>38</v>
      </c>
      <c r="V29" s="30" t="s">
        <v>582</v>
      </c>
      <c r="W29" s="30" t="s">
        <v>582</v>
      </c>
      <c r="X29" s="30" t="s">
        <v>582</v>
      </c>
      <c r="Y29" s="22" t="s">
        <v>132</v>
      </c>
      <c r="Z29" s="30" t="s">
        <v>582</v>
      </c>
      <c r="AA29" s="14"/>
      <c r="AB29" s="14"/>
      <c r="AC29" s="14"/>
      <c r="AD29" s="14"/>
      <c r="AE29" s="14"/>
      <c r="AF29" s="14"/>
      <c r="AG29" s="14"/>
      <c r="AH29" s="14"/>
    </row>
    <row r="30" spans="1:34" s="8" customFormat="1" ht="204.75" customHeight="1">
      <c r="A30" s="15"/>
      <c r="B30" s="15"/>
      <c r="C30" s="15"/>
      <c r="D30" s="14"/>
      <c r="E30" s="14"/>
      <c r="F30" s="27"/>
      <c r="G30" s="2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s="8" customFormat="1" ht="148.5" customHeight="1">
      <c r="A31" s="15"/>
      <c r="B31" s="15"/>
      <c r="C31" s="15"/>
      <c r="D31" s="14"/>
      <c r="E31" s="14"/>
      <c r="F31" s="27"/>
      <c r="G31" s="20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s="8" customFormat="1" ht="148.5" customHeight="1">
      <c r="A32" s="171"/>
      <c r="B32" s="172"/>
      <c r="C32" s="172"/>
      <c r="D32" s="14"/>
      <c r="E32" s="14"/>
      <c r="F32" s="27"/>
      <c r="G32" s="2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s="8" customFormat="1" ht="396" customHeight="1">
      <c r="A33" s="171"/>
      <c r="B33" s="172"/>
      <c r="C33" s="172"/>
      <c r="D33" s="14"/>
      <c r="E33" s="14"/>
      <c r="F33" s="27"/>
      <c r="G33" s="20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s="8" customFormat="1" ht="117" customHeight="1">
      <c r="A34" s="171"/>
      <c r="B34" s="172"/>
      <c r="C34" s="172"/>
      <c r="D34" s="14"/>
      <c r="E34" s="14"/>
      <c r="F34" s="27"/>
      <c r="G34" s="20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s="7" customFormat="1" ht="136.5" customHeight="1">
      <c r="A35" s="171"/>
      <c r="B35" s="172"/>
      <c r="C35" s="172"/>
      <c r="D35" s="14"/>
      <c r="E35" s="14"/>
      <c r="F35" s="27"/>
      <c r="G35" s="20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s="7" customFormat="1" ht="186" customHeight="1">
      <c r="A36" s="171"/>
      <c r="B36" s="171"/>
      <c r="C36" s="171"/>
      <c r="D36" s="14"/>
      <c r="E36" s="14"/>
      <c r="F36" s="27"/>
      <c r="G36" s="20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s="7" customFormat="1" ht="114" customHeight="1">
      <c r="A37" s="171"/>
      <c r="B37" s="171"/>
      <c r="C37" s="171"/>
      <c r="D37" s="14"/>
      <c r="E37" s="14"/>
      <c r="F37" s="27"/>
      <c r="G37" s="20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s="8" customFormat="1" ht="69.75" customHeight="1">
      <c r="A38" s="171"/>
      <c r="B38" s="171"/>
      <c r="C38" s="171"/>
      <c r="D38" s="14"/>
      <c r="E38" s="14"/>
      <c r="F38" s="27"/>
      <c r="G38" s="20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s="8" customFormat="1" ht="78" customHeight="1">
      <c r="A39" s="171"/>
      <c r="B39" s="171"/>
      <c r="C39" s="171"/>
      <c r="D39" s="14"/>
      <c r="E39" s="14"/>
      <c r="F39" s="27"/>
      <c r="G39" s="20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s="8" customFormat="1" ht="210" customHeight="1">
      <c r="A40" s="171"/>
      <c r="B40" s="171"/>
      <c r="C40" s="171"/>
      <c r="D40" s="14"/>
      <c r="E40" s="14"/>
      <c r="F40" s="27"/>
      <c r="G40" s="20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34" s="7" customFormat="1" ht="159.75" customHeight="1">
      <c r="A41" s="171"/>
      <c r="B41" s="171"/>
      <c r="C41" s="171"/>
      <c r="D41" s="14"/>
      <c r="E41" s="14"/>
      <c r="F41" s="27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34" s="8" customFormat="1" ht="31.5" customHeight="1">
      <c r="A42" s="171"/>
      <c r="B42" s="171"/>
      <c r="C42" s="171"/>
      <c r="D42" s="14"/>
      <c r="E42" s="14"/>
      <c r="F42" s="27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s="7" customFormat="1" ht="33.75" customHeight="1">
      <c r="A43" s="174"/>
      <c r="B43" s="174"/>
      <c r="C43" s="174"/>
      <c r="D43" s="14"/>
      <c r="E43" s="14"/>
      <c r="F43" s="27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s="8" customFormat="1" ht="51.75" customHeight="1">
      <c r="A44" s="174"/>
      <c r="B44" s="174"/>
      <c r="C44" s="174"/>
      <c r="D44" s="14"/>
      <c r="E44" s="14"/>
      <c r="F44" s="27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s="8" customFormat="1" ht="36.75" customHeight="1">
      <c r="A45" s="174"/>
      <c r="B45" s="174"/>
      <c r="C45" s="174"/>
      <c r="D45" s="14"/>
      <c r="E45" s="14"/>
      <c r="F45" s="2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s="8" customFormat="1" ht="390.75" customHeight="1">
      <c r="A46" s="174"/>
      <c r="B46" s="174"/>
      <c r="C46" s="174"/>
      <c r="D46" s="14"/>
      <c r="E46" s="14"/>
      <c r="F46" s="27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s="7" customFormat="1" ht="216.75" customHeight="1">
      <c r="A47" s="174"/>
      <c r="B47" s="174"/>
      <c r="C47" s="174"/>
      <c r="D47" s="14"/>
      <c r="E47" s="14"/>
      <c r="F47" s="27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s="8" customFormat="1" ht="33" customHeight="1">
      <c r="A48" s="174"/>
      <c r="B48" s="174"/>
      <c r="C48" s="174"/>
      <c r="D48" s="14"/>
      <c r="E48" s="14"/>
      <c r="F48" s="2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s="8" customFormat="1" ht="35.25" customHeight="1">
      <c r="A49" s="174"/>
      <c r="B49" s="174"/>
      <c r="C49" s="174"/>
      <c r="D49" s="14"/>
      <c r="E49" s="14"/>
      <c r="F49" s="27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 s="8" customFormat="1" ht="34.5" customHeight="1">
      <c r="A50" s="16"/>
      <c r="B50" s="17"/>
      <c r="C50" s="17"/>
      <c r="D50" s="14"/>
      <c r="E50" s="14"/>
      <c r="F50" s="27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s="7" customFormat="1" ht="17.25" customHeight="1">
      <c r="A51" s="16"/>
      <c r="B51" s="17"/>
      <c r="C51" s="17"/>
      <c r="D51" s="14"/>
      <c r="E51" s="14"/>
      <c r="F51" s="27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s="7" customFormat="1" ht="78.75" customHeight="1">
      <c r="A52" s="16"/>
      <c r="B52" s="17"/>
      <c r="C52" s="17"/>
      <c r="D52" s="14"/>
      <c r="E52" s="14"/>
      <c r="F52" s="27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 s="7" customFormat="1" ht="35.25" customHeight="1">
      <c r="A53" s="16"/>
      <c r="B53" s="17"/>
      <c r="C53" s="17"/>
      <c r="D53" s="14"/>
      <c r="E53" s="14"/>
      <c r="F53" s="27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s="7" customFormat="1" ht="32.25" customHeight="1">
      <c r="A54" s="16"/>
      <c r="B54" s="17"/>
      <c r="C54" s="17"/>
      <c r="D54" s="14"/>
      <c r="E54" s="14"/>
      <c r="F54" s="27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s="7" customFormat="1" ht="41.25" customHeight="1">
      <c r="A55" s="16"/>
      <c r="B55" s="17"/>
      <c r="C55" s="17"/>
      <c r="D55" s="14"/>
      <c r="E55" s="14"/>
      <c r="F55" s="27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s="8" customFormat="1" ht="25.5" customHeight="1">
      <c r="A56" s="171"/>
      <c r="B56" s="171"/>
      <c r="C56" s="171"/>
      <c r="D56" s="14"/>
      <c r="E56" s="14"/>
      <c r="F56" s="27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s="8" customFormat="1" ht="26.25" customHeight="1">
      <c r="A57" s="171"/>
      <c r="B57" s="171"/>
      <c r="C57" s="171"/>
      <c r="D57" s="14"/>
      <c r="E57" s="14"/>
      <c r="F57" s="27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s="8" customFormat="1" ht="45.75" customHeight="1">
      <c r="A58" s="15"/>
      <c r="B58" s="15"/>
      <c r="C58" s="15"/>
      <c r="D58" s="14"/>
      <c r="E58" s="14"/>
      <c r="F58" s="27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 s="7" customFormat="1" ht="34.5" customHeight="1">
      <c r="A59" s="15"/>
      <c r="B59" s="15"/>
      <c r="C59" s="15"/>
      <c r="D59" s="14"/>
      <c r="E59" s="14"/>
      <c r="F59" s="27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 s="7" customFormat="1" ht="42.75" customHeight="1">
      <c r="A60" s="15"/>
      <c r="B60" s="15"/>
      <c r="C60" s="15"/>
      <c r="D60" s="14"/>
      <c r="E60" s="14"/>
      <c r="F60" s="27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 s="7" customFormat="1" ht="43.5" customHeight="1">
      <c r="A61" s="15"/>
      <c r="B61" s="15"/>
      <c r="C61" s="15"/>
      <c r="D61" s="14"/>
      <c r="E61" s="14"/>
      <c r="F61" s="27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s="8" customFormat="1" ht="29.25" customHeight="1">
      <c r="A62" s="15"/>
      <c r="B62" s="15"/>
      <c r="C62" s="15"/>
      <c r="D62" s="14"/>
      <c r="E62" s="14"/>
      <c r="F62" s="27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s="8" customFormat="1" ht="35.25" customHeight="1">
      <c r="A63" s="15"/>
      <c r="B63" s="15"/>
      <c r="C63" s="15"/>
      <c r="D63" s="14"/>
      <c r="E63" s="14"/>
      <c r="F63" s="27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s="8" customFormat="1" ht="31.5" customHeight="1">
      <c r="A64" s="171"/>
      <c r="B64" s="171"/>
      <c r="C64" s="171"/>
      <c r="D64" s="14"/>
      <c r="E64" s="14"/>
      <c r="F64" s="27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s="8" customFormat="1" ht="38.25" customHeight="1">
      <c r="A65" s="171"/>
      <c r="B65" s="171"/>
      <c r="C65" s="171"/>
      <c r="D65" s="14"/>
      <c r="E65" s="14"/>
      <c r="F65" s="27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s="8" customFormat="1" ht="102" customHeight="1">
      <c r="A66" s="171"/>
      <c r="B66" s="171"/>
      <c r="C66" s="171"/>
      <c r="D66" s="14"/>
      <c r="E66" s="14"/>
      <c r="F66" s="27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s="8" customFormat="1" ht="183" customHeight="1">
      <c r="A67" s="171"/>
      <c r="B67" s="171"/>
      <c r="C67" s="171"/>
      <c r="D67" s="14"/>
      <c r="E67" s="14"/>
      <c r="F67" s="2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s="8" customFormat="1" ht="96.75" customHeight="1">
      <c r="A68" s="171"/>
      <c r="B68" s="171"/>
      <c r="C68" s="171"/>
      <c r="D68" s="14"/>
      <c r="E68" s="14"/>
      <c r="F68" s="27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s="7" customFormat="1" ht="144" customHeight="1">
      <c r="A69" s="171"/>
      <c r="B69" s="171"/>
      <c r="C69" s="171"/>
      <c r="D69" s="14"/>
      <c r="E69" s="14"/>
      <c r="F69" s="27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s="7" customFormat="1" ht="213" customHeight="1">
      <c r="A70" s="171"/>
      <c r="B70" s="171"/>
      <c r="C70" s="171"/>
      <c r="D70" s="14"/>
      <c r="E70" s="14"/>
      <c r="F70" s="27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s="7" customFormat="1" ht="182.25" customHeight="1">
      <c r="A71" s="171"/>
      <c r="B71" s="171"/>
      <c r="C71" s="171"/>
      <c r="D71" s="14"/>
      <c r="E71" s="14"/>
      <c r="F71" s="27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s="9" customFormat="1" ht="172.5" customHeight="1">
      <c r="A72" s="171"/>
      <c r="B72" s="171"/>
      <c r="C72" s="171"/>
      <c r="D72" s="14"/>
      <c r="E72" s="14"/>
      <c r="F72" s="27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ht="156" customHeight="1">
      <c r="A73" s="171"/>
      <c r="B73" s="171"/>
      <c r="C73" s="171"/>
      <c r="D73" s="14"/>
      <c r="E73" s="14"/>
      <c r="F73" s="2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ht="177" customHeight="1">
      <c r="A74" s="171"/>
      <c r="B74" s="171"/>
      <c r="C74" s="171"/>
      <c r="D74" s="14"/>
      <c r="E74" s="14"/>
      <c r="F74" s="27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ht="186.75" customHeight="1">
      <c r="A75" s="171"/>
      <c r="B75" s="171"/>
      <c r="C75" s="171"/>
      <c r="D75" s="14"/>
      <c r="E75" s="14"/>
      <c r="F75" s="27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ht="192.75" customHeight="1">
      <c r="A76" s="171"/>
      <c r="B76" s="171"/>
      <c r="C76" s="171"/>
      <c r="D76" s="14"/>
      <c r="E76" s="14"/>
      <c r="F76" s="27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ht="183" customHeight="1">
      <c r="A77" s="171"/>
      <c r="B77" s="171"/>
      <c r="C77" s="171"/>
      <c r="D77" s="14"/>
      <c r="E77" s="14"/>
      <c r="F77" s="27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ht="133.5" customHeight="1">
      <c r="A78" s="171"/>
      <c r="B78" s="171"/>
      <c r="C78" s="171"/>
      <c r="D78" s="14"/>
      <c r="E78" s="14"/>
      <c r="F78" s="27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ht="210.75" customHeight="1">
      <c r="A79" s="171"/>
      <c r="B79" s="171"/>
      <c r="C79" s="171"/>
      <c r="D79" s="14"/>
      <c r="E79" s="14"/>
      <c r="F79" s="27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ht="180" customHeight="1">
      <c r="A80" s="171"/>
      <c r="B80" s="171"/>
      <c r="C80" s="171"/>
      <c r="D80" s="14"/>
      <c r="E80" s="14"/>
      <c r="F80" s="27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 ht="168.75" customHeight="1">
      <c r="A81" s="171"/>
      <c r="B81" s="171"/>
      <c r="C81" s="171"/>
      <c r="D81" s="14"/>
      <c r="E81" s="14"/>
      <c r="F81" s="27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 ht="204" customHeight="1">
      <c r="A82" s="171"/>
      <c r="B82" s="171"/>
      <c r="C82" s="171"/>
      <c r="D82" s="14"/>
      <c r="E82" s="14"/>
      <c r="F82" s="27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:34" ht="176.25" customHeight="1">
      <c r="A83" s="171"/>
      <c r="B83" s="171"/>
      <c r="C83" s="171"/>
      <c r="D83" s="14"/>
      <c r="E83" s="14"/>
      <c r="F83" s="27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1:34" ht="203.25" customHeight="1">
      <c r="A84" s="171"/>
      <c r="B84" s="171"/>
      <c r="C84" s="171"/>
      <c r="D84" s="14"/>
      <c r="E84" s="14"/>
      <c r="F84" s="27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 ht="161.25" customHeight="1">
      <c r="A85" s="171"/>
      <c r="B85" s="171"/>
      <c r="C85" s="171"/>
      <c r="D85" s="14"/>
      <c r="E85" s="14"/>
      <c r="F85" s="27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:34" ht="182.25" customHeight="1">
      <c r="A86" s="171"/>
      <c r="B86" s="171"/>
      <c r="C86" s="171"/>
      <c r="D86" s="14"/>
      <c r="E86" s="14"/>
      <c r="F86" s="27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34" ht="101.25" customHeight="1">
      <c r="A87" s="171"/>
      <c r="B87" s="171"/>
      <c r="C87" s="171"/>
      <c r="D87" s="14"/>
      <c r="E87" s="14"/>
      <c r="F87" s="27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1:34" ht="141" customHeight="1">
      <c r="A88" s="171"/>
      <c r="B88" s="171"/>
      <c r="C88" s="171"/>
      <c r="D88" s="14"/>
      <c r="E88" s="14"/>
      <c r="F88" s="27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1:34" ht="196.5" customHeight="1">
      <c r="A89" s="171"/>
      <c r="B89" s="171"/>
      <c r="C89" s="171"/>
      <c r="D89" s="14"/>
      <c r="E89" s="14"/>
      <c r="F89" s="27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1:34" ht="124.5" customHeight="1">
      <c r="A90" s="171"/>
      <c r="B90" s="171"/>
      <c r="C90" s="171"/>
      <c r="D90" s="14"/>
      <c r="E90" s="14"/>
      <c r="F90" s="2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1:34" ht="141" customHeight="1">
      <c r="A91" s="171"/>
      <c r="B91" s="171"/>
      <c r="C91" s="171"/>
      <c r="D91" s="14"/>
      <c r="E91" s="14"/>
      <c r="F91" s="27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1:34" ht="396.75" customHeight="1">
      <c r="A92" s="171"/>
      <c r="B92" s="171"/>
      <c r="C92" s="171"/>
      <c r="D92" s="14"/>
      <c r="E92" s="14"/>
      <c r="F92" s="27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1:34" ht="244.5" customHeight="1">
      <c r="A93" s="171"/>
      <c r="B93" s="171"/>
      <c r="C93" s="171"/>
      <c r="D93" s="14"/>
      <c r="E93" s="14"/>
      <c r="F93" s="27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1:34" ht="143.25" customHeight="1">
      <c r="A94" s="171"/>
      <c r="B94" s="171"/>
      <c r="C94" s="171"/>
      <c r="D94" s="14"/>
      <c r="E94" s="14"/>
      <c r="F94" s="27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1:34" ht="153" customHeight="1">
      <c r="A95" s="171"/>
      <c r="B95" s="171"/>
      <c r="C95" s="171"/>
      <c r="D95" s="14"/>
      <c r="E95" s="14"/>
      <c r="F95" s="27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1:34" ht="177" customHeight="1">
      <c r="A96" s="171"/>
      <c r="B96" s="171"/>
      <c r="C96" s="171"/>
      <c r="D96" s="14"/>
      <c r="E96" s="14"/>
      <c r="F96" s="27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</row>
    <row r="97" spans="1:34" ht="162" customHeight="1">
      <c r="A97" s="171"/>
      <c r="B97" s="171"/>
      <c r="C97" s="171"/>
      <c r="D97" s="14"/>
      <c r="E97" s="14"/>
      <c r="F97" s="27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</row>
    <row r="98" spans="1:34" ht="182.25" customHeight="1">
      <c r="A98" s="171"/>
      <c r="B98" s="171"/>
      <c r="C98" s="171"/>
      <c r="D98" s="14"/>
      <c r="E98" s="14"/>
      <c r="F98" s="27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1:34" ht="173.25" customHeight="1">
      <c r="A99" s="171"/>
      <c r="B99" s="171"/>
      <c r="C99" s="171"/>
      <c r="D99" s="14"/>
      <c r="E99" s="14"/>
      <c r="F99" s="27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1:34" ht="126" customHeight="1">
      <c r="A100" s="171"/>
      <c r="B100" s="171"/>
      <c r="C100" s="171"/>
      <c r="D100" s="14"/>
      <c r="E100" s="14"/>
      <c r="F100" s="27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spans="1:34" ht="152.25" customHeight="1">
      <c r="A101" s="171"/>
      <c r="B101" s="171"/>
      <c r="C101" s="171"/>
      <c r="D101" s="14"/>
      <c r="E101" s="14"/>
      <c r="F101" s="27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</row>
    <row r="102" spans="1:34" ht="152.25" customHeight="1">
      <c r="A102" s="171"/>
      <c r="B102" s="171"/>
      <c r="C102" s="171"/>
      <c r="D102" s="14"/>
      <c r="E102" s="14"/>
      <c r="F102" s="27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1:34" ht="152.25" customHeight="1">
      <c r="A103" s="171"/>
      <c r="B103" s="171"/>
      <c r="C103" s="171"/>
      <c r="D103" s="14"/>
      <c r="E103" s="14"/>
      <c r="F103" s="27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1:34" ht="177" customHeight="1">
      <c r="A104" s="18"/>
      <c r="B104" s="18"/>
      <c r="C104" s="18"/>
      <c r="D104" s="14"/>
      <c r="E104" s="14"/>
      <c r="F104" s="27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</row>
    <row r="105" spans="1:34" ht="111.75" customHeight="1">
      <c r="A105" s="171"/>
      <c r="B105" s="171"/>
      <c r="C105" s="171"/>
      <c r="D105" s="14"/>
      <c r="E105" s="14"/>
      <c r="F105" s="27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</row>
    <row r="106" spans="1:34" ht="68.25" customHeight="1">
      <c r="A106" s="171"/>
      <c r="B106" s="171"/>
      <c r="C106" s="171"/>
      <c r="D106" s="14"/>
      <c r="E106" s="14"/>
      <c r="F106" s="27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 ht="110.25" customHeight="1">
      <c r="A107" s="171"/>
      <c r="B107" s="171"/>
      <c r="C107" s="171"/>
      <c r="D107" s="14"/>
      <c r="E107" s="14"/>
      <c r="F107" s="27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 ht="134.25" customHeight="1">
      <c r="A108" s="171"/>
      <c r="B108" s="171"/>
      <c r="C108" s="171"/>
      <c r="D108" s="14"/>
      <c r="E108" s="14"/>
      <c r="F108" s="27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ht="165" customHeight="1">
      <c r="A109" s="171"/>
      <c r="B109" s="171"/>
      <c r="C109" s="171"/>
      <c r="D109" s="14"/>
      <c r="E109" s="14"/>
      <c r="F109" s="27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 ht="146.25" customHeight="1">
      <c r="A110" s="171"/>
      <c r="B110" s="171"/>
      <c r="C110" s="171"/>
      <c r="D110" s="14"/>
      <c r="E110" s="14"/>
      <c r="F110" s="27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 ht="109.5" customHeight="1">
      <c r="A111" s="171"/>
      <c r="B111" s="171"/>
      <c r="C111" s="171"/>
      <c r="D111" s="14"/>
      <c r="E111" s="14"/>
      <c r="F111" s="27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</row>
    <row r="112" spans="1:34" ht="138.75" customHeight="1">
      <c r="A112" s="171"/>
      <c r="B112" s="171"/>
      <c r="C112" s="171"/>
      <c r="D112" s="14"/>
      <c r="E112" s="14"/>
      <c r="F112" s="27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</row>
    <row r="113" spans="1:34" ht="15">
      <c r="A113" s="19"/>
      <c r="B113" s="13"/>
      <c r="C113" s="13"/>
      <c r="D113" s="14"/>
      <c r="E113" s="14"/>
      <c r="F113" s="27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</row>
    <row r="114" spans="1:34" ht="15">
      <c r="A114" s="19"/>
      <c r="B114" s="13"/>
      <c r="C114" s="13"/>
      <c r="D114" s="14"/>
      <c r="E114" s="14"/>
      <c r="F114" s="27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</row>
    <row r="115" spans="1:34" ht="15">
      <c r="A115" s="19"/>
      <c r="B115" s="13"/>
      <c r="C115" s="13"/>
      <c r="D115" s="14"/>
      <c r="E115" s="14"/>
      <c r="F115" s="27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7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:34" ht="15">
      <c r="A116" s="19"/>
      <c r="B116" s="13"/>
      <c r="C116" s="13"/>
      <c r="D116" s="14"/>
      <c r="E116" s="14"/>
      <c r="F116" s="27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7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</row>
    <row r="117" spans="1:34" ht="15">
      <c r="A117" s="19"/>
      <c r="B117" s="13"/>
      <c r="C117" s="13"/>
      <c r="D117" s="14"/>
      <c r="E117" s="14"/>
      <c r="F117" s="27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7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</row>
    <row r="118" spans="1:34" ht="15">
      <c r="A118" s="19"/>
      <c r="B118" s="13"/>
      <c r="C118" s="13"/>
      <c r="D118" s="14"/>
      <c r="E118" s="14"/>
      <c r="F118" s="27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27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</row>
    <row r="119" spans="1:34" ht="15">
      <c r="A119" s="19"/>
      <c r="B119" s="13"/>
      <c r="C119" s="13"/>
      <c r="D119" s="14"/>
      <c r="E119" s="14"/>
      <c r="F119" s="27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7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</row>
    <row r="120" spans="1:34" ht="15">
      <c r="A120" s="19"/>
      <c r="B120" s="13"/>
      <c r="C120" s="13"/>
      <c r="D120" s="14"/>
      <c r="E120" s="14"/>
      <c r="F120" s="27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27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</row>
    <row r="121" spans="1:34" ht="15">
      <c r="A121" s="19"/>
      <c r="B121" s="13"/>
      <c r="C121" s="13"/>
      <c r="D121" s="14"/>
      <c r="E121" s="14"/>
      <c r="F121" s="27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27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</row>
    <row r="122" spans="1:34" ht="15">
      <c r="A122" s="19"/>
      <c r="B122" s="13"/>
      <c r="C122" s="13"/>
      <c r="D122" s="14"/>
      <c r="E122" s="14"/>
      <c r="F122" s="27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27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</row>
    <row r="123" spans="1:34" ht="15">
      <c r="A123" s="19"/>
      <c r="B123" s="13"/>
      <c r="C123" s="13"/>
      <c r="D123" s="14"/>
      <c r="E123" s="14"/>
      <c r="F123" s="27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27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</row>
    <row r="124" spans="1:34" ht="15">
      <c r="A124" s="19"/>
      <c r="B124" s="13"/>
      <c r="C124" s="13"/>
      <c r="D124" s="14"/>
      <c r="E124" s="14"/>
      <c r="F124" s="27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27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</row>
    <row r="125" spans="1:34" ht="15">
      <c r="A125" s="19"/>
      <c r="B125" s="13"/>
      <c r="C125" s="13"/>
      <c r="D125" s="14"/>
      <c r="E125" s="14"/>
      <c r="F125" s="27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27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</row>
    <row r="126" spans="1:34" ht="15">
      <c r="A126" s="13"/>
      <c r="B126" s="13"/>
      <c r="C126" s="13"/>
      <c r="D126" s="14"/>
      <c r="E126" s="14"/>
      <c r="F126" s="27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27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</row>
    <row r="127" spans="1:3" ht="15">
      <c r="A127" s="13"/>
      <c r="B127" s="13"/>
      <c r="C127" s="13"/>
    </row>
    <row r="128" spans="1:3" ht="15">
      <c r="A128" s="13"/>
      <c r="B128" s="13"/>
      <c r="C128" s="13"/>
    </row>
    <row r="129" spans="1:3" ht="15">
      <c r="A129" s="13"/>
      <c r="B129" s="13"/>
      <c r="C129" s="13"/>
    </row>
  </sheetData>
  <sheetProtection/>
  <mergeCells count="73">
    <mergeCell ref="A98:A103"/>
    <mergeCell ref="C89:C93"/>
    <mergeCell ref="A105:A112"/>
    <mergeCell ref="B105:B112"/>
    <mergeCell ref="C105:C112"/>
    <mergeCell ref="A10:A29"/>
    <mergeCell ref="B10:B29"/>
    <mergeCell ref="C10:C29"/>
    <mergeCell ref="A94:A97"/>
    <mergeCell ref="B94:B97"/>
    <mergeCell ref="C94:C97"/>
    <mergeCell ref="A77:A82"/>
    <mergeCell ref="B77:B82"/>
    <mergeCell ref="C77:C82"/>
    <mergeCell ref="B98:B103"/>
    <mergeCell ref="C98:C103"/>
    <mergeCell ref="A83:A88"/>
    <mergeCell ref="B83:B88"/>
    <mergeCell ref="C83:C88"/>
    <mergeCell ref="A89:A93"/>
    <mergeCell ref="B89:B93"/>
    <mergeCell ref="A71:A74"/>
    <mergeCell ref="B71:B74"/>
    <mergeCell ref="C71:C74"/>
    <mergeCell ref="A75:A76"/>
    <mergeCell ref="B75:B76"/>
    <mergeCell ref="C75:C76"/>
    <mergeCell ref="A64:A65"/>
    <mergeCell ref="B64:B65"/>
    <mergeCell ref="C64:C65"/>
    <mergeCell ref="A66:A70"/>
    <mergeCell ref="B66:B70"/>
    <mergeCell ref="C66:C70"/>
    <mergeCell ref="A45:A49"/>
    <mergeCell ref="B45:B49"/>
    <mergeCell ref="C45:C49"/>
    <mergeCell ref="A56:A57"/>
    <mergeCell ref="B56:B57"/>
    <mergeCell ref="C56:C57"/>
    <mergeCell ref="A38:A42"/>
    <mergeCell ref="B38:B42"/>
    <mergeCell ref="C38:C42"/>
    <mergeCell ref="E6:F8"/>
    <mergeCell ref="G6:G9"/>
    <mergeCell ref="A43:A44"/>
    <mergeCell ref="B43:B44"/>
    <mergeCell ref="C43:C44"/>
    <mergeCell ref="B6:B9"/>
    <mergeCell ref="C6:C9"/>
    <mergeCell ref="A6:A9"/>
    <mergeCell ref="R6:R8"/>
    <mergeCell ref="S6:U8"/>
    <mergeCell ref="A32:A37"/>
    <mergeCell ref="B32:B37"/>
    <mergeCell ref="C32:C37"/>
    <mergeCell ref="D6:D9"/>
    <mergeCell ref="V6:Z8"/>
    <mergeCell ref="H6:J8"/>
    <mergeCell ref="K6:Q8"/>
    <mergeCell ref="X1:Z1"/>
    <mergeCell ref="X2:Z2"/>
    <mergeCell ref="Q5:V5"/>
    <mergeCell ref="W5:Z5"/>
    <mergeCell ref="A4:F5"/>
    <mergeCell ref="G4:K5"/>
    <mergeCell ref="AB4:AB5"/>
    <mergeCell ref="A1:C3"/>
    <mergeCell ref="D1:W3"/>
    <mergeCell ref="X3:Z3"/>
    <mergeCell ref="L4:P4"/>
    <mergeCell ref="Q4:V4"/>
    <mergeCell ref="W4:Z4"/>
    <mergeCell ref="L5:P5"/>
  </mergeCells>
  <conditionalFormatting sqref="R11">
    <cfRule type="containsText" priority="23" dxfId="1" operator="containsText" stopIfTrue="1" text="No Aceptable o aceptable con control especifico">
      <formula>NOT(ISERROR(SEARCH("No Aceptable o aceptable con control especifico",R11)))</formula>
    </cfRule>
    <cfRule type="containsText" priority="25" dxfId="1" operator="containsText" stopIfTrue="1" text="No aceptable o aceptable con control especifico">
      <formula>NOT(ISERROR(SEARCH("No aceptable o aceptable con control especifico",R11)))</formula>
    </cfRule>
  </conditionalFormatting>
  <conditionalFormatting sqref="N10:N11 N13 N16:N29">
    <cfRule type="containsText" priority="19" dxfId="0" operator="containsText" stopIfTrue="1" text="BAJO">
      <formula>NOT(ISERROR(SEARCH("BAJO",N10)))</formula>
    </cfRule>
    <cfRule type="containsText" priority="20" dxfId="2" operator="containsText" stopIfTrue="1" text="MUY ALTO">
      <formula>NOT(ISERROR(SEARCH("MUY ALTO",N10)))</formula>
    </cfRule>
    <cfRule type="containsText" priority="21" dxfId="2" operator="containsText" stopIfTrue="1" text="ALTO">
      <formula>NOT(ISERROR(SEARCH("ALTO",N10)))</formula>
    </cfRule>
    <cfRule type="containsText" priority="22" dxfId="1" operator="containsText" stopIfTrue="1" text="MEDIO">
      <formula>NOT(ISERROR(SEARCH("MEDIO",N10)))</formula>
    </cfRule>
  </conditionalFormatting>
  <conditionalFormatting sqref="N12">
    <cfRule type="containsText" priority="7" dxfId="0" operator="containsText" stopIfTrue="1" text="BAJO">
      <formula>NOT(ISERROR(SEARCH("BAJO",N12)))</formula>
    </cfRule>
    <cfRule type="containsText" priority="8" dxfId="2" operator="containsText" stopIfTrue="1" text="MUY ALTO">
      <formula>NOT(ISERROR(SEARCH("MUY ALTO",N12)))</formula>
    </cfRule>
    <cfRule type="containsText" priority="9" dxfId="2" operator="containsText" stopIfTrue="1" text="ALTO">
      <formula>NOT(ISERROR(SEARCH("ALTO",N12)))</formula>
    </cfRule>
    <cfRule type="containsText" priority="10" dxfId="1" operator="containsText" stopIfTrue="1" text="MEDIO">
      <formula>NOT(ISERROR(SEARCH("MEDIO",N12)))</formula>
    </cfRule>
  </conditionalFormatting>
  <conditionalFormatting sqref="R14">
    <cfRule type="containsText" priority="5" dxfId="1" operator="containsText" stopIfTrue="1" text="No Aceptable o aceptable con control especifico">
      <formula>NOT(ISERROR(SEARCH("No Aceptable o aceptable con control especifico",R14)))</formula>
    </cfRule>
    <cfRule type="containsText" priority="6" dxfId="1" operator="containsText" stopIfTrue="1" text="No aceptable o aceptable con control especifico">
      <formula>NOT(ISERROR(SEARCH("No aceptable o aceptable con control especifico",R14)))</formula>
    </cfRule>
  </conditionalFormatting>
  <conditionalFormatting sqref="N14:N15">
    <cfRule type="containsText" priority="1" dxfId="0" operator="containsText" stopIfTrue="1" text="BAJO">
      <formula>NOT(ISERROR(SEARCH("BAJO",N14)))</formula>
    </cfRule>
    <cfRule type="containsText" priority="2" dxfId="2" operator="containsText" stopIfTrue="1" text="MUY ALTO">
      <formula>NOT(ISERROR(SEARCH("MUY ALTO",N14)))</formula>
    </cfRule>
    <cfRule type="containsText" priority="3" dxfId="2" operator="containsText" stopIfTrue="1" text="ALTO">
      <formula>NOT(ISERROR(SEARCH("ALTO",N14)))</formula>
    </cfRule>
    <cfRule type="containsText" priority="4" dxfId="1" operator="containsText" stopIfTrue="1" text="MEDIO">
      <formula>NOT(ISERROR(SEARCH("MEDIO",N14)))</formula>
    </cfRule>
  </conditionalFormatting>
  <dataValidations count="4">
    <dataValidation type="list" allowBlank="1" showInputMessage="1" showErrorMessage="1" promptTitle="NIVEL DE RIESGO" prompt="I  entre 4000-600&#10;II entre 500-150&#10;III entre 120-40&#10;IV si es igual a 20" sqref="Q10:Q29">
      <formula1>"I,II,III,IV"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0:L11 L13:L29">
      <formula1>"4,3,2,1"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M12 O10:O29">
      <formula1>"100,60,25,10"</formula1>
      <formula2>0</formula2>
    </dataValidation>
    <dataValidation type="list" allowBlank="1" showInputMessage="1" showErrorMessage="1" prompt="Si 40&lt;NP&lt;24, Muy alto (A)&#10;Si 20&lt;NP&lt;10, Alto (A)&#10;Si 8&lt;NP&lt;6, Medio (M)&#10;Si 4&lt;NP&lt;2, Bajo (B)" sqref="N10:N11 L12 N13:N29">
      <formula1>"Muy alto (MA),Alto (A),Medio (M),Bajo (B)"</formula1>
      <formula2>0</formula2>
    </dataValidation>
  </dataValidations>
  <printOptions/>
  <pageMargins left="0.7" right="0.7" top="0.75" bottom="0.75" header="0.3" footer="0.3"/>
  <pageSetup horizontalDpi="360" verticalDpi="360" orientation="portrait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48"/>
  <sheetViews>
    <sheetView view="pageBreakPreview" zoomScale="55" zoomScaleNormal="60" zoomScaleSheetLayoutView="55" zoomScalePageLayoutView="0" workbookViewId="0" topLeftCell="C1">
      <selection activeCell="X3" sqref="X3:Z3"/>
    </sheetView>
  </sheetViews>
  <sheetFormatPr defaultColWidth="11.421875" defaultRowHeight="15"/>
  <cols>
    <col min="1" max="3" width="19.140625" style="1" customWidth="1"/>
    <col min="4" max="4" width="8.421875" style="1" customWidth="1"/>
    <col min="5" max="5" width="12.7109375" style="1" customWidth="1"/>
    <col min="6" max="6" width="15.28125" style="28" customWidth="1"/>
    <col min="7" max="7" width="32.8515625" style="2" customWidth="1"/>
    <col min="8" max="8" width="10.8515625" style="2" customWidth="1"/>
    <col min="9" max="9" width="12.140625" style="2" customWidth="1"/>
    <col min="10" max="10" width="10.8515625" style="2" customWidth="1"/>
    <col min="11" max="12" width="6.7109375" style="2" bestFit="1" customWidth="1"/>
    <col min="13" max="14" width="9.28125" style="2" bestFit="1" customWidth="1"/>
    <col min="15" max="15" width="6.7109375" style="2" bestFit="1" customWidth="1"/>
    <col min="16" max="16" width="9.28125" style="2" bestFit="1" customWidth="1"/>
    <col min="17" max="17" width="6.7109375" style="2" bestFit="1" customWidth="1"/>
    <col min="18" max="18" width="15.7109375" style="28" customWidth="1"/>
    <col min="19" max="19" width="6.28125" style="2" customWidth="1"/>
    <col min="20" max="20" width="11.7109375" style="2" customWidth="1"/>
    <col min="21" max="21" width="11.421875" style="2" customWidth="1"/>
    <col min="22" max="22" width="8.8515625" style="2" customWidth="1"/>
    <col min="23" max="23" width="9.421875" style="2" customWidth="1"/>
    <col min="24" max="24" width="25.140625" style="2" customWidth="1"/>
    <col min="25" max="25" width="32.421875" style="2" customWidth="1"/>
    <col min="26" max="26" width="30.421875" style="2" customWidth="1"/>
    <col min="27" max="16384" width="11.421875" style="2" customWidth="1"/>
  </cols>
  <sheetData>
    <row r="1" spans="1:27" s="48" customFormat="1" ht="52.5" customHeight="1">
      <c r="A1" s="160"/>
      <c r="B1" s="160"/>
      <c r="C1" s="160"/>
      <c r="D1" s="163" t="s">
        <v>583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5" t="s">
        <v>350</v>
      </c>
      <c r="Y1" s="165"/>
      <c r="Z1" s="165"/>
      <c r="AA1" s="3"/>
    </row>
    <row r="2" spans="1:27" s="48" customFormat="1" ht="52.5" customHeight="1">
      <c r="A2" s="160"/>
      <c r="B2" s="160"/>
      <c r="C2" s="160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5" t="s">
        <v>351</v>
      </c>
      <c r="Y2" s="165"/>
      <c r="Z2" s="165"/>
      <c r="AA2" s="3"/>
    </row>
    <row r="3" spans="1:27" s="48" customFormat="1" ht="52.5" customHeight="1">
      <c r="A3" s="160"/>
      <c r="B3" s="160"/>
      <c r="C3" s="160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 t="s">
        <v>601</v>
      </c>
      <c r="Y3" s="165"/>
      <c r="Z3" s="165"/>
      <c r="AA3" s="3"/>
    </row>
    <row r="4" spans="1:28" s="48" customFormat="1" ht="12.75" customHeight="1">
      <c r="A4" s="160" t="s">
        <v>571</v>
      </c>
      <c r="B4" s="160"/>
      <c r="C4" s="160"/>
      <c r="D4" s="160"/>
      <c r="E4" s="160"/>
      <c r="F4" s="160"/>
      <c r="G4" s="161" t="s">
        <v>569</v>
      </c>
      <c r="H4" s="161"/>
      <c r="I4" s="161"/>
      <c r="J4" s="161"/>
      <c r="K4" s="161"/>
      <c r="L4" s="161" t="s">
        <v>348</v>
      </c>
      <c r="M4" s="161"/>
      <c r="N4" s="161"/>
      <c r="O4" s="161"/>
      <c r="P4" s="161"/>
      <c r="Q4" s="161" t="s">
        <v>352</v>
      </c>
      <c r="R4" s="161"/>
      <c r="S4" s="161"/>
      <c r="T4" s="161"/>
      <c r="U4" s="161"/>
      <c r="V4" s="161"/>
      <c r="W4" s="161" t="s">
        <v>353</v>
      </c>
      <c r="X4" s="161"/>
      <c r="Y4" s="161"/>
      <c r="Z4" s="161"/>
      <c r="AA4" s="2"/>
      <c r="AB4" s="162"/>
    </row>
    <row r="5" spans="1:28" s="48" customFormat="1" ht="15" customHeight="1">
      <c r="A5" s="160"/>
      <c r="B5" s="160"/>
      <c r="C5" s="160"/>
      <c r="D5" s="160"/>
      <c r="E5" s="160"/>
      <c r="F5" s="160"/>
      <c r="G5" s="161"/>
      <c r="H5" s="161"/>
      <c r="I5" s="161"/>
      <c r="J5" s="161"/>
      <c r="K5" s="161"/>
      <c r="L5" s="166" t="s">
        <v>349</v>
      </c>
      <c r="M5" s="166"/>
      <c r="N5" s="166"/>
      <c r="O5" s="166"/>
      <c r="P5" s="166"/>
      <c r="Q5" s="168" t="s">
        <v>600</v>
      </c>
      <c r="R5" s="168"/>
      <c r="S5" s="168"/>
      <c r="T5" s="168"/>
      <c r="U5" s="168"/>
      <c r="V5" s="168"/>
      <c r="W5" s="169" t="s">
        <v>354</v>
      </c>
      <c r="X5" s="169"/>
      <c r="Y5" s="169"/>
      <c r="Z5" s="169"/>
      <c r="AA5" s="4"/>
      <c r="AB5" s="162"/>
    </row>
    <row r="6" spans="1:26" s="5" customFormat="1" ht="61.5" customHeight="1">
      <c r="A6" s="170" t="s">
        <v>0</v>
      </c>
      <c r="B6" s="170" t="s">
        <v>1</v>
      </c>
      <c r="C6" s="170" t="s">
        <v>2</v>
      </c>
      <c r="D6" s="173" t="s">
        <v>3</v>
      </c>
      <c r="E6" s="167" t="s">
        <v>4</v>
      </c>
      <c r="F6" s="167"/>
      <c r="G6" s="170" t="s">
        <v>5</v>
      </c>
      <c r="H6" s="167" t="s">
        <v>6</v>
      </c>
      <c r="I6" s="167"/>
      <c r="J6" s="167"/>
      <c r="K6" s="167" t="s">
        <v>7</v>
      </c>
      <c r="L6" s="167"/>
      <c r="M6" s="167"/>
      <c r="N6" s="167"/>
      <c r="O6" s="167"/>
      <c r="P6" s="167"/>
      <c r="Q6" s="167"/>
      <c r="R6" s="170" t="s">
        <v>8</v>
      </c>
      <c r="S6" s="167" t="s">
        <v>9</v>
      </c>
      <c r="T6" s="167"/>
      <c r="U6" s="167"/>
      <c r="V6" s="167" t="s">
        <v>10</v>
      </c>
      <c r="W6" s="167"/>
      <c r="X6" s="167"/>
      <c r="Y6" s="167"/>
      <c r="Z6" s="167"/>
    </row>
    <row r="7" spans="1:26" s="5" customFormat="1" ht="61.5" customHeight="1">
      <c r="A7" s="170"/>
      <c r="B7" s="170"/>
      <c r="C7" s="170"/>
      <c r="D7" s="173"/>
      <c r="E7" s="167"/>
      <c r="F7" s="167"/>
      <c r="G7" s="170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70"/>
      <c r="S7" s="167"/>
      <c r="T7" s="167"/>
      <c r="U7" s="167"/>
      <c r="V7" s="167"/>
      <c r="W7" s="167"/>
      <c r="X7" s="167"/>
      <c r="Y7" s="167"/>
      <c r="Z7" s="167"/>
    </row>
    <row r="8" spans="1:26" s="5" customFormat="1" ht="61.5" customHeight="1">
      <c r="A8" s="170"/>
      <c r="B8" s="170"/>
      <c r="C8" s="170"/>
      <c r="D8" s="173"/>
      <c r="E8" s="167"/>
      <c r="F8" s="167"/>
      <c r="G8" s="170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70"/>
      <c r="S8" s="167"/>
      <c r="T8" s="167"/>
      <c r="U8" s="167"/>
      <c r="V8" s="167"/>
      <c r="W8" s="167"/>
      <c r="X8" s="167"/>
      <c r="Y8" s="167"/>
      <c r="Z8" s="167"/>
    </row>
    <row r="9" spans="1:26" s="6" customFormat="1" ht="111" customHeight="1">
      <c r="A9" s="170"/>
      <c r="B9" s="170"/>
      <c r="C9" s="170"/>
      <c r="D9" s="173"/>
      <c r="E9" s="106" t="s">
        <v>12</v>
      </c>
      <c r="F9" s="106" t="s">
        <v>11</v>
      </c>
      <c r="G9" s="170"/>
      <c r="H9" s="106" t="s">
        <v>13</v>
      </c>
      <c r="I9" s="106" t="s">
        <v>14</v>
      </c>
      <c r="J9" s="106" t="s">
        <v>15</v>
      </c>
      <c r="K9" s="106" t="s">
        <v>16</v>
      </c>
      <c r="L9" s="101" t="s">
        <v>50</v>
      </c>
      <c r="M9" s="101" t="s">
        <v>17</v>
      </c>
      <c r="N9" s="101" t="s">
        <v>18</v>
      </c>
      <c r="O9" s="101" t="s">
        <v>19</v>
      </c>
      <c r="P9" s="101" t="s">
        <v>20</v>
      </c>
      <c r="Q9" s="101" t="s">
        <v>21</v>
      </c>
      <c r="R9" s="114" t="s">
        <v>22</v>
      </c>
      <c r="S9" s="106" t="s">
        <v>23</v>
      </c>
      <c r="T9" s="103" t="s">
        <v>24</v>
      </c>
      <c r="U9" s="101" t="s">
        <v>25</v>
      </c>
      <c r="V9" s="106" t="s">
        <v>26</v>
      </c>
      <c r="W9" s="103" t="s">
        <v>27</v>
      </c>
      <c r="X9" s="106" t="s">
        <v>28</v>
      </c>
      <c r="Y9" s="109" t="s">
        <v>29</v>
      </c>
      <c r="Z9" s="106" t="s">
        <v>30</v>
      </c>
    </row>
    <row r="10" spans="1:26" s="8" customFormat="1" ht="138.75" customHeight="1">
      <c r="A10" s="175" t="s">
        <v>137</v>
      </c>
      <c r="B10" s="175" t="s">
        <v>572</v>
      </c>
      <c r="C10" s="175" t="s">
        <v>579</v>
      </c>
      <c r="D10" s="24" t="s">
        <v>31</v>
      </c>
      <c r="E10" s="30" t="s">
        <v>41</v>
      </c>
      <c r="F10" s="29" t="s">
        <v>60</v>
      </c>
      <c r="G10" s="30" t="s">
        <v>59</v>
      </c>
      <c r="H10" s="30" t="s">
        <v>33</v>
      </c>
      <c r="I10" s="30" t="s">
        <v>33</v>
      </c>
      <c r="J10" s="30" t="s">
        <v>33</v>
      </c>
      <c r="K10" s="30">
        <v>2</v>
      </c>
      <c r="L10" s="30">
        <v>2</v>
      </c>
      <c r="M10" s="30">
        <f aca="true" t="shared" si="0" ref="M10:M30">K10*L10</f>
        <v>4</v>
      </c>
      <c r="N10" s="30" t="s">
        <v>34</v>
      </c>
      <c r="O10" s="30">
        <v>25</v>
      </c>
      <c r="P10" s="30">
        <f>O10*M10</f>
        <v>100</v>
      </c>
      <c r="Q10" s="30" t="s">
        <v>37</v>
      </c>
      <c r="R10" s="44" t="str">
        <f>IF(Q10="I","No aceptable",IF(Q10="II","No aceptable o Aceptable con control específico",IF(Q10="III","Mejorable",IF(Q10="IV","Aceptable"))))</f>
        <v>Mejorable</v>
      </c>
      <c r="S10" s="30">
        <v>898</v>
      </c>
      <c r="T10" s="30" t="s">
        <v>279</v>
      </c>
      <c r="U10" s="30" t="s">
        <v>31</v>
      </c>
      <c r="V10" s="30" t="s">
        <v>582</v>
      </c>
      <c r="W10" s="30" t="s">
        <v>582</v>
      </c>
      <c r="X10" s="30" t="s">
        <v>582</v>
      </c>
      <c r="Y10" s="31" t="s">
        <v>108</v>
      </c>
      <c r="Z10" s="30" t="s">
        <v>582</v>
      </c>
    </row>
    <row r="11" spans="1:26" s="8" customFormat="1" ht="123" customHeight="1">
      <c r="A11" s="175"/>
      <c r="B11" s="175"/>
      <c r="C11" s="175"/>
      <c r="D11" s="24" t="s">
        <v>31</v>
      </c>
      <c r="E11" s="30" t="s">
        <v>41</v>
      </c>
      <c r="F11" s="29" t="s">
        <v>276</v>
      </c>
      <c r="G11" s="30" t="s">
        <v>59</v>
      </c>
      <c r="H11" s="30" t="s">
        <v>33</v>
      </c>
      <c r="I11" s="30" t="s">
        <v>33</v>
      </c>
      <c r="J11" s="30" t="s">
        <v>33</v>
      </c>
      <c r="K11" s="30">
        <v>2</v>
      </c>
      <c r="L11" s="30">
        <v>3</v>
      </c>
      <c r="M11" s="30">
        <f t="shared" si="0"/>
        <v>6</v>
      </c>
      <c r="N11" s="30" t="s">
        <v>39</v>
      </c>
      <c r="O11" s="30">
        <v>25</v>
      </c>
      <c r="P11" s="30">
        <f>O11*M11</f>
        <v>150</v>
      </c>
      <c r="Q11" s="30" t="s">
        <v>35</v>
      </c>
      <c r="R11" s="44" t="str">
        <f aca="true" t="shared" si="1" ref="R11:R50">IF(Q11="I","No aceptable",IF(Q11="II","No aceptable o Aceptable con control específico",IF(Q11="III","Mejorable",IF(Q11="IV","Aceptable"))))</f>
        <v>No aceptable o Aceptable con control específico</v>
      </c>
      <c r="S11" s="30">
        <v>898</v>
      </c>
      <c r="T11" s="30" t="s">
        <v>277</v>
      </c>
      <c r="U11" s="30" t="s">
        <v>31</v>
      </c>
      <c r="V11" s="30" t="s">
        <v>582</v>
      </c>
      <c r="W11" s="30" t="s">
        <v>582</v>
      </c>
      <c r="X11" s="30" t="s">
        <v>582</v>
      </c>
      <c r="Y11" s="31" t="s">
        <v>278</v>
      </c>
      <c r="Z11" s="30" t="s">
        <v>582</v>
      </c>
    </row>
    <row r="12" spans="1:26" s="8" customFormat="1" ht="355.5" customHeight="1">
      <c r="A12" s="175"/>
      <c r="B12" s="175"/>
      <c r="C12" s="175"/>
      <c r="D12" s="24" t="s">
        <v>31</v>
      </c>
      <c r="E12" s="30" t="s">
        <v>356</v>
      </c>
      <c r="F12" s="30" t="s">
        <v>357</v>
      </c>
      <c r="G12" s="30" t="s">
        <v>570</v>
      </c>
      <c r="H12" s="30" t="s">
        <v>33</v>
      </c>
      <c r="I12" s="30" t="s">
        <v>358</v>
      </c>
      <c r="J12" s="30" t="s">
        <v>360</v>
      </c>
      <c r="K12" s="30">
        <v>2</v>
      </c>
      <c r="L12" s="30">
        <v>4</v>
      </c>
      <c r="M12" s="30">
        <f>K12*L12</f>
        <v>8</v>
      </c>
      <c r="N12" s="30" t="str">
        <f>IF(M12&gt;20,"Muy Alto (MA)",IF(M12&gt;10,"ALTO",IF(M12&gt;5,"MEDIO","BAJO")))</f>
        <v>MEDIO</v>
      </c>
      <c r="O12" s="30">
        <v>25</v>
      </c>
      <c r="P12" s="30">
        <f>M12*O12</f>
        <v>200</v>
      </c>
      <c r="Q12" s="22" t="s">
        <v>35</v>
      </c>
      <c r="R12" s="44" t="str">
        <f t="shared" si="1"/>
        <v>No aceptable o Aceptable con control específico</v>
      </c>
      <c r="S12" s="30">
        <v>434</v>
      </c>
      <c r="T12" s="110" t="s">
        <v>52</v>
      </c>
      <c r="U12" s="110" t="s">
        <v>31</v>
      </c>
      <c r="V12" s="111" t="s">
        <v>587</v>
      </c>
      <c r="W12" s="111" t="s">
        <v>588</v>
      </c>
      <c r="X12" s="30" t="s">
        <v>582</v>
      </c>
      <c r="Y12" s="112" t="s">
        <v>589</v>
      </c>
      <c r="Z12" s="112" t="s">
        <v>359</v>
      </c>
    </row>
    <row r="13" spans="1:26" s="8" customFormat="1" ht="102.75" customHeight="1">
      <c r="A13" s="175"/>
      <c r="B13" s="175"/>
      <c r="C13" s="175"/>
      <c r="D13" s="24" t="s">
        <v>31</v>
      </c>
      <c r="E13" s="22" t="s">
        <v>67</v>
      </c>
      <c r="F13" s="23" t="s">
        <v>119</v>
      </c>
      <c r="G13" s="30" t="s">
        <v>46</v>
      </c>
      <c r="H13" s="22" t="s">
        <v>33</v>
      </c>
      <c r="I13" s="22" t="s">
        <v>33</v>
      </c>
      <c r="J13" s="22" t="s">
        <v>33</v>
      </c>
      <c r="K13" s="22">
        <v>2</v>
      </c>
      <c r="L13" s="22">
        <v>2</v>
      </c>
      <c r="M13" s="22">
        <f>K13*L13</f>
        <v>4</v>
      </c>
      <c r="N13" s="30" t="s">
        <v>34</v>
      </c>
      <c r="O13" s="22">
        <v>10</v>
      </c>
      <c r="P13" s="22">
        <f>O13*M13</f>
        <v>40</v>
      </c>
      <c r="Q13" s="22" t="s">
        <v>37</v>
      </c>
      <c r="R13" s="44" t="str">
        <f t="shared" si="1"/>
        <v>Mejorable</v>
      </c>
      <c r="S13" s="30">
        <v>898</v>
      </c>
      <c r="T13" s="22" t="s">
        <v>51</v>
      </c>
      <c r="U13" s="22" t="s">
        <v>38</v>
      </c>
      <c r="V13" s="30" t="s">
        <v>582</v>
      </c>
      <c r="W13" s="30" t="s">
        <v>582</v>
      </c>
      <c r="X13" s="30" t="s">
        <v>582</v>
      </c>
      <c r="Y13" s="25" t="s">
        <v>71</v>
      </c>
      <c r="Z13" s="30" t="s">
        <v>582</v>
      </c>
    </row>
    <row r="14" spans="1:26" s="8" customFormat="1" ht="112.5" customHeight="1">
      <c r="A14" s="175"/>
      <c r="B14" s="175"/>
      <c r="C14" s="175"/>
      <c r="D14" s="24" t="s">
        <v>31</v>
      </c>
      <c r="E14" s="22" t="s">
        <v>43</v>
      </c>
      <c r="F14" s="23" t="s">
        <v>58</v>
      </c>
      <c r="G14" s="30" t="s">
        <v>61</v>
      </c>
      <c r="H14" s="22" t="s">
        <v>33</v>
      </c>
      <c r="I14" s="22" t="s">
        <v>33</v>
      </c>
      <c r="J14" s="22" t="s">
        <v>62</v>
      </c>
      <c r="K14" s="22">
        <v>2</v>
      </c>
      <c r="L14" s="22">
        <v>2</v>
      </c>
      <c r="M14" s="22">
        <f t="shared" si="0"/>
        <v>4</v>
      </c>
      <c r="N14" s="30" t="s">
        <v>34</v>
      </c>
      <c r="O14" s="22">
        <v>25</v>
      </c>
      <c r="P14" s="22">
        <f>O14*M14</f>
        <v>100</v>
      </c>
      <c r="Q14" s="22" t="s">
        <v>37</v>
      </c>
      <c r="R14" s="44" t="str">
        <f t="shared" si="1"/>
        <v>Mejorable</v>
      </c>
      <c r="S14" s="30">
        <v>898</v>
      </c>
      <c r="T14" s="22" t="s">
        <v>63</v>
      </c>
      <c r="U14" s="22" t="s">
        <v>31</v>
      </c>
      <c r="V14" s="30" t="s">
        <v>582</v>
      </c>
      <c r="W14" s="30" t="s">
        <v>582</v>
      </c>
      <c r="X14" s="30" t="s">
        <v>582</v>
      </c>
      <c r="Y14" s="31" t="s">
        <v>114</v>
      </c>
      <c r="Z14" s="30" t="s">
        <v>582</v>
      </c>
    </row>
    <row r="15" spans="1:26" s="8" customFormat="1" ht="118.5" customHeight="1">
      <c r="A15" s="175"/>
      <c r="B15" s="175"/>
      <c r="C15" s="175"/>
      <c r="D15" s="24" t="s">
        <v>31</v>
      </c>
      <c r="E15" s="22" t="s">
        <v>40</v>
      </c>
      <c r="F15" s="23" t="s">
        <v>64</v>
      </c>
      <c r="G15" s="30" t="s">
        <v>65</v>
      </c>
      <c r="H15" s="22" t="s">
        <v>33</v>
      </c>
      <c r="I15" s="22" t="s">
        <v>33</v>
      </c>
      <c r="J15" s="22" t="s">
        <v>33</v>
      </c>
      <c r="K15" s="22">
        <v>2</v>
      </c>
      <c r="L15" s="22">
        <v>2</v>
      </c>
      <c r="M15" s="22">
        <f t="shared" si="0"/>
        <v>4</v>
      </c>
      <c r="N15" s="30" t="s">
        <v>34</v>
      </c>
      <c r="O15" s="22">
        <v>25</v>
      </c>
      <c r="P15" s="22">
        <f>O15*M15</f>
        <v>100</v>
      </c>
      <c r="Q15" s="22" t="s">
        <v>37</v>
      </c>
      <c r="R15" s="44" t="str">
        <f t="shared" si="1"/>
        <v>Mejorable</v>
      </c>
      <c r="S15" s="30">
        <v>898</v>
      </c>
      <c r="T15" s="22" t="s">
        <v>45</v>
      </c>
      <c r="U15" s="22" t="s">
        <v>38</v>
      </c>
      <c r="V15" s="30" t="s">
        <v>582</v>
      </c>
      <c r="W15" s="30" t="s">
        <v>582</v>
      </c>
      <c r="X15" s="30" t="s">
        <v>582</v>
      </c>
      <c r="Y15" s="25" t="s">
        <v>280</v>
      </c>
      <c r="Z15" s="30" t="s">
        <v>582</v>
      </c>
    </row>
    <row r="16" spans="1:26" s="8" customFormat="1" ht="112.5" customHeight="1">
      <c r="A16" s="175"/>
      <c r="B16" s="175"/>
      <c r="C16" s="175"/>
      <c r="D16" s="24" t="s">
        <v>31</v>
      </c>
      <c r="E16" s="22" t="s">
        <v>67</v>
      </c>
      <c r="F16" s="23" t="s">
        <v>68</v>
      </c>
      <c r="G16" s="30" t="s">
        <v>48</v>
      </c>
      <c r="H16" s="22" t="s">
        <v>33</v>
      </c>
      <c r="I16" s="22" t="s">
        <v>33</v>
      </c>
      <c r="J16" s="22" t="s">
        <v>33</v>
      </c>
      <c r="K16" s="22">
        <v>2</v>
      </c>
      <c r="L16" s="22">
        <v>2</v>
      </c>
      <c r="M16" s="22">
        <f t="shared" si="0"/>
        <v>4</v>
      </c>
      <c r="N16" s="30" t="s">
        <v>34</v>
      </c>
      <c r="O16" s="22">
        <v>10</v>
      </c>
      <c r="P16" s="22">
        <v>40</v>
      </c>
      <c r="Q16" s="22" t="s">
        <v>37</v>
      </c>
      <c r="R16" s="44" t="str">
        <f t="shared" si="1"/>
        <v>Mejorable</v>
      </c>
      <c r="S16" s="30">
        <v>898</v>
      </c>
      <c r="T16" s="22" t="s">
        <v>49</v>
      </c>
      <c r="U16" s="22" t="s">
        <v>31</v>
      </c>
      <c r="V16" s="30" t="s">
        <v>582</v>
      </c>
      <c r="W16" s="30" t="s">
        <v>582</v>
      </c>
      <c r="X16" s="30" t="s">
        <v>582</v>
      </c>
      <c r="Y16" s="25" t="s">
        <v>70</v>
      </c>
      <c r="Z16" s="30" t="s">
        <v>582</v>
      </c>
    </row>
    <row r="17" spans="1:26" s="8" customFormat="1" ht="177" customHeight="1">
      <c r="A17" s="175"/>
      <c r="B17" s="175"/>
      <c r="C17" s="175" t="s">
        <v>580</v>
      </c>
      <c r="D17" s="24" t="s">
        <v>31</v>
      </c>
      <c r="E17" s="22" t="s">
        <v>67</v>
      </c>
      <c r="F17" s="23" t="s">
        <v>281</v>
      </c>
      <c r="G17" s="30" t="s">
        <v>53</v>
      </c>
      <c r="H17" s="22" t="s">
        <v>33</v>
      </c>
      <c r="I17" s="22" t="s">
        <v>33</v>
      </c>
      <c r="J17" s="22" t="s">
        <v>33</v>
      </c>
      <c r="K17" s="30">
        <v>2</v>
      </c>
      <c r="L17" s="30">
        <v>3</v>
      </c>
      <c r="M17" s="30">
        <f>K17*L17</f>
        <v>6</v>
      </c>
      <c r="N17" s="30" t="s">
        <v>39</v>
      </c>
      <c r="O17" s="30">
        <v>25</v>
      </c>
      <c r="P17" s="30">
        <f>O17*M17</f>
        <v>150</v>
      </c>
      <c r="Q17" s="30" t="s">
        <v>35</v>
      </c>
      <c r="R17" s="44" t="str">
        <f t="shared" si="1"/>
        <v>No aceptable o Aceptable con control específico</v>
      </c>
      <c r="S17" s="30">
        <v>898</v>
      </c>
      <c r="T17" s="22" t="s">
        <v>52</v>
      </c>
      <c r="U17" s="22" t="s">
        <v>31</v>
      </c>
      <c r="V17" s="30" t="s">
        <v>582</v>
      </c>
      <c r="W17" s="30" t="s">
        <v>582</v>
      </c>
      <c r="X17" s="30" t="s">
        <v>582</v>
      </c>
      <c r="Y17" s="25" t="s">
        <v>282</v>
      </c>
      <c r="Z17" s="30" t="s">
        <v>582</v>
      </c>
    </row>
    <row r="18" spans="1:26" s="8" customFormat="1" ht="120.75" customHeight="1">
      <c r="A18" s="175"/>
      <c r="B18" s="175"/>
      <c r="C18" s="175"/>
      <c r="D18" s="24" t="s">
        <v>31</v>
      </c>
      <c r="E18" s="22" t="s">
        <v>67</v>
      </c>
      <c r="F18" s="23" t="s">
        <v>283</v>
      </c>
      <c r="G18" s="30" t="s">
        <v>284</v>
      </c>
      <c r="H18" s="22" t="s">
        <v>33</v>
      </c>
      <c r="I18" s="22" t="s">
        <v>33</v>
      </c>
      <c r="J18" s="22" t="s">
        <v>33</v>
      </c>
      <c r="K18" s="22">
        <v>2</v>
      </c>
      <c r="L18" s="22">
        <v>3</v>
      </c>
      <c r="M18" s="22">
        <f t="shared" si="0"/>
        <v>6</v>
      </c>
      <c r="N18" s="30" t="s">
        <v>39</v>
      </c>
      <c r="O18" s="22">
        <v>25</v>
      </c>
      <c r="P18" s="22">
        <f>M18*O18</f>
        <v>150</v>
      </c>
      <c r="Q18" s="22" t="s">
        <v>35</v>
      </c>
      <c r="R18" s="44" t="str">
        <f t="shared" si="1"/>
        <v>No aceptable o Aceptable con control específico</v>
      </c>
      <c r="S18" s="30">
        <v>898</v>
      </c>
      <c r="T18" s="22" t="s">
        <v>285</v>
      </c>
      <c r="U18" s="22" t="s">
        <v>31</v>
      </c>
      <c r="V18" s="30" t="s">
        <v>582</v>
      </c>
      <c r="W18" s="30" t="s">
        <v>582</v>
      </c>
      <c r="X18" s="30" t="s">
        <v>582</v>
      </c>
      <c r="Y18" s="25" t="s">
        <v>286</v>
      </c>
      <c r="Z18" s="30" t="s">
        <v>582</v>
      </c>
    </row>
    <row r="19" spans="1:26" s="8" customFormat="1" ht="147" customHeight="1">
      <c r="A19" s="175"/>
      <c r="B19" s="175"/>
      <c r="C19" s="175"/>
      <c r="D19" s="24" t="s">
        <v>31</v>
      </c>
      <c r="E19" s="22" t="s">
        <v>67</v>
      </c>
      <c r="F19" s="23" t="s">
        <v>305</v>
      </c>
      <c r="G19" s="30" t="s">
        <v>303</v>
      </c>
      <c r="H19" s="22" t="s">
        <v>33</v>
      </c>
      <c r="I19" s="22" t="s">
        <v>33</v>
      </c>
      <c r="J19" s="22" t="s">
        <v>33</v>
      </c>
      <c r="K19" s="22">
        <v>2</v>
      </c>
      <c r="L19" s="22">
        <v>3</v>
      </c>
      <c r="M19" s="22">
        <f>K19*L19</f>
        <v>6</v>
      </c>
      <c r="N19" s="30" t="s">
        <v>39</v>
      </c>
      <c r="O19" s="22">
        <v>25</v>
      </c>
      <c r="P19" s="22">
        <f>M19*O19</f>
        <v>150</v>
      </c>
      <c r="Q19" s="22" t="s">
        <v>35</v>
      </c>
      <c r="R19" s="44" t="str">
        <f t="shared" si="1"/>
        <v>No aceptable o Aceptable con control específico</v>
      </c>
      <c r="S19" s="30">
        <v>898</v>
      </c>
      <c r="T19" s="22" t="s">
        <v>304</v>
      </c>
      <c r="U19" s="22" t="s">
        <v>31</v>
      </c>
      <c r="V19" s="30" t="s">
        <v>582</v>
      </c>
      <c r="W19" s="30" t="s">
        <v>582</v>
      </c>
      <c r="X19" s="30" t="s">
        <v>582</v>
      </c>
      <c r="Y19" s="25" t="s">
        <v>306</v>
      </c>
      <c r="Z19" s="25" t="s">
        <v>307</v>
      </c>
    </row>
    <row r="20" spans="1:26" s="8" customFormat="1" ht="126" customHeight="1">
      <c r="A20" s="175"/>
      <c r="B20" s="175"/>
      <c r="C20" s="175"/>
      <c r="D20" s="24" t="s">
        <v>31</v>
      </c>
      <c r="E20" s="22" t="s">
        <v>67</v>
      </c>
      <c r="F20" s="23" t="s">
        <v>287</v>
      </c>
      <c r="G20" s="30" t="s">
        <v>288</v>
      </c>
      <c r="H20" s="22" t="s">
        <v>33</v>
      </c>
      <c r="I20" s="22" t="s">
        <v>33</v>
      </c>
      <c r="J20" s="22" t="s">
        <v>33</v>
      </c>
      <c r="K20" s="22">
        <v>2</v>
      </c>
      <c r="L20" s="22">
        <v>2</v>
      </c>
      <c r="M20" s="22">
        <f t="shared" si="0"/>
        <v>4</v>
      </c>
      <c r="N20" s="30" t="s">
        <v>34</v>
      </c>
      <c r="O20" s="22">
        <v>25</v>
      </c>
      <c r="P20" s="22">
        <f>M20*O20</f>
        <v>100</v>
      </c>
      <c r="Q20" s="22" t="s">
        <v>37</v>
      </c>
      <c r="R20" s="44" t="str">
        <f t="shared" si="1"/>
        <v>Mejorable</v>
      </c>
      <c r="S20" s="30">
        <v>898</v>
      </c>
      <c r="T20" s="22" t="s">
        <v>289</v>
      </c>
      <c r="U20" s="22" t="s">
        <v>31</v>
      </c>
      <c r="V20" s="30" t="s">
        <v>582</v>
      </c>
      <c r="W20" s="30" t="s">
        <v>582</v>
      </c>
      <c r="X20" s="30" t="s">
        <v>582</v>
      </c>
      <c r="Y20" s="25" t="s">
        <v>290</v>
      </c>
      <c r="Z20" s="30" t="s">
        <v>582</v>
      </c>
    </row>
    <row r="21" spans="1:26" s="8" customFormat="1" ht="130.5" customHeight="1">
      <c r="A21" s="175"/>
      <c r="B21" s="175"/>
      <c r="C21" s="175"/>
      <c r="D21" s="24" t="s">
        <v>31</v>
      </c>
      <c r="E21" s="22" t="s">
        <v>135</v>
      </c>
      <c r="F21" s="23" t="s">
        <v>291</v>
      </c>
      <c r="G21" s="30" t="s">
        <v>109</v>
      </c>
      <c r="H21" s="22" t="s">
        <v>33</v>
      </c>
      <c r="I21" s="22" t="s">
        <v>33</v>
      </c>
      <c r="J21" s="22" t="s">
        <v>33</v>
      </c>
      <c r="K21" s="22">
        <v>2</v>
      </c>
      <c r="L21" s="22">
        <v>3</v>
      </c>
      <c r="M21" s="22">
        <f aca="true" t="shared" si="2" ref="M21:M26">K21*L21</f>
        <v>6</v>
      </c>
      <c r="N21" s="30" t="s">
        <v>39</v>
      </c>
      <c r="O21" s="22">
        <v>25</v>
      </c>
      <c r="P21" s="22">
        <f>O21*M21</f>
        <v>150</v>
      </c>
      <c r="Q21" s="22" t="s">
        <v>35</v>
      </c>
      <c r="R21" s="44" t="str">
        <f t="shared" si="1"/>
        <v>No aceptable o Aceptable con control específico</v>
      </c>
      <c r="S21" s="30">
        <v>898</v>
      </c>
      <c r="T21" s="22" t="s">
        <v>110</v>
      </c>
      <c r="U21" s="22" t="s">
        <v>31</v>
      </c>
      <c r="V21" s="30" t="s">
        <v>582</v>
      </c>
      <c r="W21" s="30" t="s">
        <v>582</v>
      </c>
      <c r="X21" s="30" t="s">
        <v>582</v>
      </c>
      <c r="Y21" s="31" t="s">
        <v>292</v>
      </c>
      <c r="Z21" s="30" t="s">
        <v>582</v>
      </c>
    </row>
    <row r="22" spans="1:26" s="8" customFormat="1" ht="150.75" customHeight="1">
      <c r="A22" s="175"/>
      <c r="B22" s="175"/>
      <c r="C22" s="175"/>
      <c r="D22" s="24" t="s">
        <v>31</v>
      </c>
      <c r="E22" s="22" t="s">
        <v>67</v>
      </c>
      <c r="F22" s="23" t="s">
        <v>293</v>
      </c>
      <c r="G22" s="30" t="s">
        <v>46</v>
      </c>
      <c r="H22" s="22" t="s">
        <v>33</v>
      </c>
      <c r="I22" s="22" t="s">
        <v>33</v>
      </c>
      <c r="J22" s="22" t="s">
        <v>33</v>
      </c>
      <c r="K22" s="22">
        <v>2</v>
      </c>
      <c r="L22" s="22">
        <v>3</v>
      </c>
      <c r="M22" s="22">
        <f t="shared" si="2"/>
        <v>6</v>
      </c>
      <c r="N22" s="30" t="s">
        <v>39</v>
      </c>
      <c r="O22" s="22">
        <v>10</v>
      </c>
      <c r="P22" s="22">
        <f>O22*M22</f>
        <v>60</v>
      </c>
      <c r="Q22" s="22" t="s">
        <v>37</v>
      </c>
      <c r="R22" s="44" t="str">
        <f t="shared" si="1"/>
        <v>Mejorable</v>
      </c>
      <c r="S22" s="30">
        <v>898</v>
      </c>
      <c r="T22" s="22" t="s">
        <v>51</v>
      </c>
      <c r="U22" s="22" t="s">
        <v>38</v>
      </c>
      <c r="V22" s="30" t="s">
        <v>582</v>
      </c>
      <c r="W22" s="30" t="s">
        <v>582</v>
      </c>
      <c r="X22" s="30" t="s">
        <v>582</v>
      </c>
      <c r="Y22" s="25" t="s">
        <v>71</v>
      </c>
      <c r="Z22" s="30" t="s">
        <v>582</v>
      </c>
    </row>
    <row r="23" spans="1:26" s="8" customFormat="1" ht="136.5" customHeight="1">
      <c r="A23" s="175"/>
      <c r="B23" s="175"/>
      <c r="C23" s="175"/>
      <c r="D23" s="24" t="s">
        <v>31</v>
      </c>
      <c r="E23" s="22" t="s">
        <v>43</v>
      </c>
      <c r="F23" s="23" t="s">
        <v>294</v>
      </c>
      <c r="G23" s="30" t="s">
        <v>61</v>
      </c>
      <c r="H23" s="22" t="s">
        <v>33</v>
      </c>
      <c r="I23" s="22" t="s">
        <v>33</v>
      </c>
      <c r="J23" s="22" t="s">
        <v>62</v>
      </c>
      <c r="K23" s="22">
        <v>2</v>
      </c>
      <c r="L23" s="22">
        <v>4</v>
      </c>
      <c r="M23" s="22">
        <f t="shared" si="2"/>
        <v>8</v>
      </c>
      <c r="N23" s="30" t="s">
        <v>39</v>
      </c>
      <c r="O23" s="22">
        <v>10</v>
      </c>
      <c r="P23" s="22">
        <f>O23*M23</f>
        <v>80</v>
      </c>
      <c r="Q23" s="22" t="s">
        <v>91</v>
      </c>
      <c r="R23" s="44" t="str">
        <f t="shared" si="1"/>
        <v>No aceptable</v>
      </c>
      <c r="S23" s="30">
        <v>898</v>
      </c>
      <c r="T23" s="22" t="s">
        <v>63</v>
      </c>
      <c r="U23" s="22" t="s">
        <v>31</v>
      </c>
      <c r="V23" s="30" t="s">
        <v>582</v>
      </c>
      <c r="W23" s="30" t="s">
        <v>582</v>
      </c>
      <c r="X23" s="30" t="s">
        <v>582</v>
      </c>
      <c r="Y23" s="31" t="s">
        <v>295</v>
      </c>
      <c r="Z23" s="30" t="s">
        <v>582</v>
      </c>
    </row>
    <row r="24" spans="1:26" s="8" customFormat="1" ht="163.5" customHeight="1">
      <c r="A24" s="175"/>
      <c r="B24" s="175"/>
      <c r="C24" s="175"/>
      <c r="D24" s="24" t="s">
        <v>31</v>
      </c>
      <c r="E24" s="22" t="s">
        <v>40</v>
      </c>
      <c r="F24" s="23" t="s">
        <v>298</v>
      </c>
      <c r="G24" s="30" t="s">
        <v>297</v>
      </c>
      <c r="H24" s="22" t="s">
        <v>33</v>
      </c>
      <c r="I24" s="22" t="s">
        <v>33</v>
      </c>
      <c r="J24" s="22" t="s">
        <v>33</v>
      </c>
      <c r="K24" s="22">
        <v>2</v>
      </c>
      <c r="L24" s="22">
        <v>3</v>
      </c>
      <c r="M24" s="22">
        <f t="shared" si="2"/>
        <v>6</v>
      </c>
      <c r="N24" s="30" t="s">
        <v>39</v>
      </c>
      <c r="O24" s="22">
        <v>25</v>
      </c>
      <c r="P24" s="22">
        <f>O24*M24</f>
        <v>150</v>
      </c>
      <c r="Q24" s="22" t="s">
        <v>37</v>
      </c>
      <c r="R24" s="44" t="str">
        <f t="shared" si="1"/>
        <v>Mejorable</v>
      </c>
      <c r="S24" s="30">
        <v>898</v>
      </c>
      <c r="T24" s="22" t="s">
        <v>299</v>
      </c>
      <c r="U24" s="22" t="s">
        <v>38</v>
      </c>
      <c r="V24" s="30" t="s">
        <v>582</v>
      </c>
      <c r="W24" s="30" t="s">
        <v>582</v>
      </c>
      <c r="X24" s="30" t="s">
        <v>582</v>
      </c>
      <c r="Y24" s="25" t="s">
        <v>300</v>
      </c>
      <c r="Z24" s="30" t="s">
        <v>582</v>
      </c>
    </row>
    <row r="25" spans="1:26" s="8" customFormat="1" ht="145.5" customHeight="1">
      <c r="A25" s="175"/>
      <c r="B25" s="175"/>
      <c r="C25" s="175"/>
      <c r="D25" s="24" t="s">
        <v>31</v>
      </c>
      <c r="E25" s="22" t="s">
        <v>40</v>
      </c>
      <c r="F25" s="23" t="s">
        <v>296</v>
      </c>
      <c r="G25" s="30" t="s">
        <v>65</v>
      </c>
      <c r="H25" s="22" t="s">
        <v>33</v>
      </c>
      <c r="I25" s="22" t="s">
        <v>33</v>
      </c>
      <c r="J25" s="22" t="s">
        <v>33</v>
      </c>
      <c r="K25" s="22">
        <v>2</v>
      </c>
      <c r="L25" s="22">
        <v>3</v>
      </c>
      <c r="M25" s="22">
        <f t="shared" si="2"/>
        <v>6</v>
      </c>
      <c r="N25" s="30" t="s">
        <v>39</v>
      </c>
      <c r="O25" s="22">
        <v>25</v>
      </c>
      <c r="P25" s="22">
        <f>O25*M25</f>
        <v>150</v>
      </c>
      <c r="Q25" s="22" t="s">
        <v>35</v>
      </c>
      <c r="R25" s="44" t="str">
        <f t="shared" si="1"/>
        <v>No aceptable o Aceptable con control específico</v>
      </c>
      <c r="S25" s="30">
        <v>898</v>
      </c>
      <c r="T25" s="22" t="s">
        <v>45</v>
      </c>
      <c r="U25" s="22" t="s">
        <v>38</v>
      </c>
      <c r="V25" s="30" t="s">
        <v>582</v>
      </c>
      <c r="W25" s="30" t="s">
        <v>582</v>
      </c>
      <c r="X25" s="30" t="s">
        <v>582</v>
      </c>
      <c r="Y25" s="25" t="s">
        <v>280</v>
      </c>
      <c r="Z25" s="30" t="s">
        <v>582</v>
      </c>
    </row>
    <row r="26" spans="1:26" s="8" customFormat="1" ht="142.5" customHeight="1">
      <c r="A26" s="175"/>
      <c r="B26" s="175"/>
      <c r="C26" s="175"/>
      <c r="D26" s="24" t="s">
        <v>31</v>
      </c>
      <c r="E26" s="22" t="s">
        <v>54</v>
      </c>
      <c r="F26" s="23" t="s">
        <v>130</v>
      </c>
      <c r="G26" s="30" t="s">
        <v>72</v>
      </c>
      <c r="H26" s="22" t="s">
        <v>33</v>
      </c>
      <c r="I26" s="22" t="s">
        <v>73</v>
      </c>
      <c r="J26" s="22" t="s">
        <v>33</v>
      </c>
      <c r="K26" s="22">
        <v>2</v>
      </c>
      <c r="L26" s="22">
        <v>3</v>
      </c>
      <c r="M26" s="22">
        <f t="shared" si="2"/>
        <v>6</v>
      </c>
      <c r="N26" s="30" t="s">
        <v>39</v>
      </c>
      <c r="O26" s="22">
        <v>25</v>
      </c>
      <c r="P26" s="22">
        <f>M26*O26</f>
        <v>150</v>
      </c>
      <c r="Q26" s="22" t="s">
        <v>35</v>
      </c>
      <c r="R26" s="44" t="str">
        <f t="shared" si="1"/>
        <v>No aceptable o Aceptable con control específico</v>
      </c>
      <c r="S26" s="30">
        <v>898</v>
      </c>
      <c r="T26" s="22" t="s">
        <v>74</v>
      </c>
      <c r="U26" s="22" t="s">
        <v>38</v>
      </c>
      <c r="V26" s="30" t="s">
        <v>582</v>
      </c>
      <c r="W26" s="30" t="s">
        <v>582</v>
      </c>
      <c r="X26" s="30" t="s">
        <v>582</v>
      </c>
      <c r="Y26" s="25" t="s">
        <v>75</v>
      </c>
      <c r="Z26" s="30" t="s">
        <v>582</v>
      </c>
    </row>
    <row r="27" spans="1:26" s="8" customFormat="1" ht="156" customHeight="1">
      <c r="A27" s="175"/>
      <c r="B27" s="175"/>
      <c r="C27" s="175"/>
      <c r="D27" s="24" t="s">
        <v>31</v>
      </c>
      <c r="E27" s="22" t="s">
        <v>54</v>
      </c>
      <c r="F27" s="23" t="s">
        <v>302</v>
      </c>
      <c r="G27" s="30" t="s">
        <v>72</v>
      </c>
      <c r="H27" s="22" t="s">
        <v>33</v>
      </c>
      <c r="I27" s="22" t="s">
        <v>73</v>
      </c>
      <c r="J27" s="22" t="s">
        <v>33</v>
      </c>
      <c r="K27" s="22">
        <v>2</v>
      </c>
      <c r="L27" s="22">
        <v>3</v>
      </c>
      <c r="M27" s="22">
        <f t="shared" si="0"/>
        <v>6</v>
      </c>
      <c r="N27" s="30" t="s">
        <v>39</v>
      </c>
      <c r="O27" s="22">
        <v>25</v>
      </c>
      <c r="P27" s="22">
        <f>M27*O27</f>
        <v>150</v>
      </c>
      <c r="Q27" s="22" t="s">
        <v>35</v>
      </c>
      <c r="R27" s="44" t="str">
        <f t="shared" si="1"/>
        <v>No aceptable o Aceptable con control específico</v>
      </c>
      <c r="S27" s="30">
        <v>898</v>
      </c>
      <c r="T27" s="22" t="s">
        <v>74</v>
      </c>
      <c r="U27" s="22" t="s">
        <v>38</v>
      </c>
      <c r="V27" s="30" t="s">
        <v>582</v>
      </c>
      <c r="W27" s="30" t="s">
        <v>582</v>
      </c>
      <c r="X27" s="30" t="s">
        <v>582</v>
      </c>
      <c r="Y27" s="25" t="s">
        <v>75</v>
      </c>
      <c r="Z27" s="30" t="s">
        <v>582</v>
      </c>
    </row>
    <row r="28" spans="1:26" s="8" customFormat="1" ht="105.75" customHeight="1">
      <c r="A28" s="175"/>
      <c r="B28" s="175"/>
      <c r="C28" s="175"/>
      <c r="D28" s="24" t="s">
        <v>31</v>
      </c>
      <c r="E28" s="22" t="s">
        <v>76</v>
      </c>
      <c r="F28" s="23" t="s">
        <v>301</v>
      </c>
      <c r="G28" s="30" t="s">
        <v>77</v>
      </c>
      <c r="H28" s="22" t="s">
        <v>33</v>
      </c>
      <c r="I28" s="22" t="s">
        <v>33</v>
      </c>
      <c r="J28" s="22" t="s">
        <v>33</v>
      </c>
      <c r="K28" s="22">
        <v>2</v>
      </c>
      <c r="L28" s="22">
        <v>2</v>
      </c>
      <c r="M28" s="22">
        <f t="shared" si="0"/>
        <v>4</v>
      </c>
      <c r="N28" s="30" t="s">
        <v>34</v>
      </c>
      <c r="O28" s="22">
        <v>25</v>
      </c>
      <c r="P28" s="22">
        <f aca="true" t="shared" si="3" ref="P28:P35">O28*M28</f>
        <v>100</v>
      </c>
      <c r="Q28" s="22" t="s">
        <v>35</v>
      </c>
      <c r="R28" s="44" t="str">
        <f t="shared" si="1"/>
        <v>No aceptable o Aceptable con control específico</v>
      </c>
      <c r="S28" s="30">
        <v>898</v>
      </c>
      <c r="T28" s="22" t="s">
        <v>36</v>
      </c>
      <c r="U28" s="22" t="s">
        <v>38</v>
      </c>
      <c r="V28" s="30" t="s">
        <v>582</v>
      </c>
      <c r="W28" s="30" t="s">
        <v>582</v>
      </c>
      <c r="X28" s="30" t="s">
        <v>582</v>
      </c>
      <c r="Y28" s="25" t="s">
        <v>78</v>
      </c>
      <c r="Z28" s="30" t="s">
        <v>582</v>
      </c>
    </row>
    <row r="29" spans="1:26" s="8" customFormat="1" ht="133.5" customHeight="1">
      <c r="A29" s="175"/>
      <c r="B29" s="175"/>
      <c r="C29" s="175"/>
      <c r="D29" s="24" t="s">
        <v>31</v>
      </c>
      <c r="E29" s="22" t="s">
        <v>79</v>
      </c>
      <c r="F29" s="23" t="s">
        <v>80</v>
      </c>
      <c r="G29" s="30" t="s">
        <v>47</v>
      </c>
      <c r="H29" s="22" t="s">
        <v>33</v>
      </c>
      <c r="I29" s="22" t="s">
        <v>33</v>
      </c>
      <c r="J29" s="22" t="s">
        <v>33</v>
      </c>
      <c r="K29" s="22">
        <v>2</v>
      </c>
      <c r="L29" s="22">
        <v>3</v>
      </c>
      <c r="M29" s="22">
        <f t="shared" si="0"/>
        <v>6</v>
      </c>
      <c r="N29" s="30" t="s">
        <v>39</v>
      </c>
      <c r="O29" s="22">
        <v>25</v>
      </c>
      <c r="P29" s="22">
        <f t="shared" si="3"/>
        <v>150</v>
      </c>
      <c r="Q29" s="22" t="s">
        <v>35</v>
      </c>
      <c r="R29" s="44" t="str">
        <f t="shared" si="1"/>
        <v>No aceptable o Aceptable con control específico</v>
      </c>
      <c r="S29" s="30">
        <v>898</v>
      </c>
      <c r="T29" s="22" t="s">
        <v>36</v>
      </c>
      <c r="U29" s="22" t="s">
        <v>31</v>
      </c>
      <c r="V29" s="30" t="s">
        <v>582</v>
      </c>
      <c r="W29" s="30" t="s">
        <v>582</v>
      </c>
      <c r="X29" s="30" t="s">
        <v>582</v>
      </c>
      <c r="Y29" s="25" t="s">
        <v>81</v>
      </c>
      <c r="Z29" s="30" t="s">
        <v>582</v>
      </c>
    </row>
    <row r="30" spans="1:34" s="8" customFormat="1" ht="118.5" customHeight="1">
      <c r="A30" s="175"/>
      <c r="B30" s="175"/>
      <c r="C30" s="175"/>
      <c r="D30" s="24" t="s">
        <v>85</v>
      </c>
      <c r="E30" s="22" t="s">
        <v>79</v>
      </c>
      <c r="F30" s="23" t="s">
        <v>55</v>
      </c>
      <c r="G30" s="30" t="s">
        <v>56</v>
      </c>
      <c r="H30" s="22" t="s">
        <v>33</v>
      </c>
      <c r="I30" s="22" t="s">
        <v>33</v>
      </c>
      <c r="J30" s="22" t="s">
        <v>33</v>
      </c>
      <c r="K30" s="22">
        <v>6</v>
      </c>
      <c r="L30" s="22">
        <v>3</v>
      </c>
      <c r="M30" s="22">
        <f t="shared" si="0"/>
        <v>18</v>
      </c>
      <c r="N30" s="30" t="s">
        <v>39</v>
      </c>
      <c r="O30" s="22">
        <v>25</v>
      </c>
      <c r="P30" s="22">
        <f t="shared" si="3"/>
        <v>450</v>
      </c>
      <c r="Q30" s="22" t="s">
        <v>35</v>
      </c>
      <c r="R30" s="44" t="str">
        <f t="shared" si="1"/>
        <v>No aceptable o Aceptable con control específico</v>
      </c>
      <c r="S30" s="30">
        <v>898</v>
      </c>
      <c r="T30" s="22" t="s">
        <v>36</v>
      </c>
      <c r="U30" s="22" t="s">
        <v>38</v>
      </c>
      <c r="V30" s="30" t="s">
        <v>582</v>
      </c>
      <c r="W30" s="30" t="s">
        <v>582</v>
      </c>
      <c r="X30" s="30" t="s">
        <v>582</v>
      </c>
      <c r="Y30" s="25" t="s">
        <v>132</v>
      </c>
      <c r="Z30" s="30" t="s">
        <v>582</v>
      </c>
      <c r="AA30" s="14"/>
      <c r="AB30" s="14"/>
      <c r="AC30" s="14"/>
      <c r="AD30" s="14"/>
      <c r="AE30" s="14"/>
      <c r="AF30" s="14"/>
      <c r="AG30" s="14"/>
      <c r="AH30" s="14"/>
    </row>
    <row r="31" spans="1:26" s="8" customFormat="1" ht="96" customHeight="1">
      <c r="A31" s="175"/>
      <c r="B31" s="175" t="s">
        <v>308</v>
      </c>
      <c r="C31" s="175" t="s">
        <v>581</v>
      </c>
      <c r="D31" s="24" t="s">
        <v>31</v>
      </c>
      <c r="E31" s="30" t="s">
        <v>41</v>
      </c>
      <c r="F31" s="29" t="s">
        <v>60</v>
      </c>
      <c r="G31" s="30" t="s">
        <v>59</v>
      </c>
      <c r="H31" s="30" t="s">
        <v>33</v>
      </c>
      <c r="I31" s="30" t="s">
        <v>33</v>
      </c>
      <c r="J31" s="30" t="s">
        <v>33</v>
      </c>
      <c r="K31" s="30">
        <v>2</v>
      </c>
      <c r="L31" s="30">
        <v>2</v>
      </c>
      <c r="M31" s="30">
        <f aca="true" t="shared" si="4" ref="M31:M41">K31*L31</f>
        <v>4</v>
      </c>
      <c r="N31" s="30" t="s">
        <v>34</v>
      </c>
      <c r="O31" s="30">
        <v>25</v>
      </c>
      <c r="P31" s="30">
        <f t="shared" si="3"/>
        <v>100</v>
      </c>
      <c r="Q31" s="30" t="s">
        <v>37</v>
      </c>
      <c r="R31" s="44" t="str">
        <f t="shared" si="1"/>
        <v>Mejorable</v>
      </c>
      <c r="S31" s="30">
        <v>898</v>
      </c>
      <c r="T31" s="30" t="s">
        <v>279</v>
      </c>
      <c r="U31" s="30" t="s">
        <v>31</v>
      </c>
      <c r="V31" s="30" t="s">
        <v>582</v>
      </c>
      <c r="W31" s="30" t="s">
        <v>582</v>
      </c>
      <c r="X31" s="30" t="s">
        <v>582</v>
      </c>
      <c r="Y31" s="31" t="s">
        <v>108</v>
      </c>
      <c r="Z31" s="30" t="s">
        <v>582</v>
      </c>
    </row>
    <row r="32" spans="1:26" s="8" customFormat="1" ht="108" customHeight="1">
      <c r="A32" s="175"/>
      <c r="B32" s="175"/>
      <c r="C32" s="175"/>
      <c r="D32" s="24" t="s">
        <v>31</v>
      </c>
      <c r="E32" s="30" t="s">
        <v>41</v>
      </c>
      <c r="F32" s="29" t="s">
        <v>276</v>
      </c>
      <c r="G32" s="30" t="s">
        <v>59</v>
      </c>
      <c r="H32" s="30" t="s">
        <v>33</v>
      </c>
      <c r="I32" s="30" t="s">
        <v>33</v>
      </c>
      <c r="J32" s="30" t="s">
        <v>33</v>
      </c>
      <c r="K32" s="30">
        <v>2</v>
      </c>
      <c r="L32" s="30">
        <v>2</v>
      </c>
      <c r="M32" s="30">
        <f t="shared" si="4"/>
        <v>4</v>
      </c>
      <c r="N32" s="30" t="s">
        <v>34</v>
      </c>
      <c r="O32" s="30">
        <v>25</v>
      </c>
      <c r="P32" s="30">
        <f t="shared" si="3"/>
        <v>100</v>
      </c>
      <c r="Q32" s="30" t="s">
        <v>37</v>
      </c>
      <c r="R32" s="44" t="str">
        <f t="shared" si="1"/>
        <v>Mejorable</v>
      </c>
      <c r="S32" s="30">
        <v>898</v>
      </c>
      <c r="T32" s="30" t="s">
        <v>277</v>
      </c>
      <c r="U32" s="30" t="s">
        <v>31</v>
      </c>
      <c r="V32" s="30" t="s">
        <v>582</v>
      </c>
      <c r="W32" s="30" t="s">
        <v>582</v>
      </c>
      <c r="X32" s="30" t="s">
        <v>582</v>
      </c>
      <c r="Y32" s="31" t="s">
        <v>278</v>
      </c>
      <c r="Z32" s="30" t="s">
        <v>582</v>
      </c>
    </row>
    <row r="33" spans="1:26" s="8" customFormat="1" ht="78.75">
      <c r="A33" s="175"/>
      <c r="B33" s="175"/>
      <c r="C33" s="175"/>
      <c r="D33" s="24" t="s">
        <v>31</v>
      </c>
      <c r="E33" s="22" t="s">
        <v>67</v>
      </c>
      <c r="F33" s="23" t="s">
        <v>119</v>
      </c>
      <c r="G33" s="30" t="s">
        <v>46</v>
      </c>
      <c r="H33" s="22" t="s">
        <v>33</v>
      </c>
      <c r="I33" s="22" t="s">
        <v>33</v>
      </c>
      <c r="J33" s="22" t="s">
        <v>33</v>
      </c>
      <c r="K33" s="22">
        <v>2</v>
      </c>
      <c r="L33" s="22">
        <v>2</v>
      </c>
      <c r="M33" s="22">
        <f t="shared" si="4"/>
        <v>4</v>
      </c>
      <c r="N33" s="30" t="s">
        <v>34</v>
      </c>
      <c r="O33" s="22">
        <v>10</v>
      </c>
      <c r="P33" s="22">
        <f t="shared" si="3"/>
        <v>40</v>
      </c>
      <c r="Q33" s="22" t="s">
        <v>37</v>
      </c>
      <c r="R33" s="44" t="str">
        <f t="shared" si="1"/>
        <v>Mejorable</v>
      </c>
      <c r="S33" s="30">
        <v>898</v>
      </c>
      <c r="T33" s="22" t="s">
        <v>51</v>
      </c>
      <c r="U33" s="22" t="s">
        <v>38</v>
      </c>
      <c r="V33" s="30" t="s">
        <v>582</v>
      </c>
      <c r="W33" s="30" t="s">
        <v>582</v>
      </c>
      <c r="X33" s="30" t="s">
        <v>582</v>
      </c>
      <c r="Y33" s="25" t="s">
        <v>71</v>
      </c>
      <c r="Z33" s="30" t="s">
        <v>582</v>
      </c>
    </row>
    <row r="34" spans="1:26" s="8" customFormat="1" ht="99" customHeight="1">
      <c r="A34" s="175"/>
      <c r="B34" s="175"/>
      <c r="C34" s="175"/>
      <c r="D34" s="24" t="s">
        <v>31</v>
      </c>
      <c r="E34" s="22" t="s">
        <v>43</v>
      </c>
      <c r="F34" s="23" t="s">
        <v>58</v>
      </c>
      <c r="G34" s="30" t="s">
        <v>61</v>
      </c>
      <c r="H34" s="22" t="s">
        <v>33</v>
      </c>
      <c r="I34" s="22" t="s">
        <v>33</v>
      </c>
      <c r="J34" s="22" t="s">
        <v>62</v>
      </c>
      <c r="K34" s="22">
        <v>2</v>
      </c>
      <c r="L34" s="22">
        <v>2</v>
      </c>
      <c r="M34" s="22">
        <f t="shared" si="4"/>
        <v>4</v>
      </c>
      <c r="N34" s="30" t="s">
        <v>34</v>
      </c>
      <c r="O34" s="22">
        <v>25</v>
      </c>
      <c r="P34" s="22">
        <f t="shared" si="3"/>
        <v>100</v>
      </c>
      <c r="Q34" s="22" t="s">
        <v>37</v>
      </c>
      <c r="R34" s="44" t="str">
        <f t="shared" si="1"/>
        <v>Mejorable</v>
      </c>
      <c r="S34" s="30">
        <v>898</v>
      </c>
      <c r="T34" s="22" t="s">
        <v>63</v>
      </c>
      <c r="U34" s="22" t="s">
        <v>31</v>
      </c>
      <c r="V34" s="30" t="s">
        <v>582</v>
      </c>
      <c r="W34" s="30" t="s">
        <v>582</v>
      </c>
      <c r="X34" s="30" t="s">
        <v>582</v>
      </c>
      <c r="Y34" s="31" t="s">
        <v>114</v>
      </c>
      <c r="Z34" s="30" t="s">
        <v>582</v>
      </c>
    </row>
    <row r="35" spans="1:26" s="8" customFormat="1" ht="78.75">
      <c r="A35" s="175"/>
      <c r="B35" s="175"/>
      <c r="C35" s="175"/>
      <c r="D35" s="24" t="s">
        <v>31</v>
      </c>
      <c r="E35" s="22" t="s">
        <v>40</v>
      </c>
      <c r="F35" s="23" t="s">
        <v>64</v>
      </c>
      <c r="G35" s="30" t="s">
        <v>65</v>
      </c>
      <c r="H35" s="22" t="s">
        <v>33</v>
      </c>
      <c r="I35" s="22" t="s">
        <v>33</v>
      </c>
      <c r="J35" s="22" t="s">
        <v>33</v>
      </c>
      <c r="K35" s="22">
        <v>2</v>
      </c>
      <c r="L35" s="22">
        <v>2</v>
      </c>
      <c r="M35" s="22">
        <f t="shared" si="4"/>
        <v>4</v>
      </c>
      <c r="N35" s="30" t="s">
        <v>34</v>
      </c>
      <c r="O35" s="22">
        <v>25</v>
      </c>
      <c r="P35" s="22">
        <f t="shared" si="3"/>
        <v>100</v>
      </c>
      <c r="Q35" s="22" t="s">
        <v>37</v>
      </c>
      <c r="R35" s="44" t="str">
        <f t="shared" si="1"/>
        <v>Mejorable</v>
      </c>
      <c r="S35" s="30">
        <v>898</v>
      </c>
      <c r="T35" s="22" t="s">
        <v>45</v>
      </c>
      <c r="U35" s="22" t="s">
        <v>38</v>
      </c>
      <c r="V35" s="30" t="s">
        <v>582</v>
      </c>
      <c r="W35" s="30" t="s">
        <v>582</v>
      </c>
      <c r="X35" s="30" t="s">
        <v>582</v>
      </c>
      <c r="Y35" s="25" t="s">
        <v>280</v>
      </c>
      <c r="Z35" s="30" t="s">
        <v>582</v>
      </c>
    </row>
    <row r="36" spans="1:26" s="8" customFormat="1" ht="105.75" customHeight="1">
      <c r="A36" s="175"/>
      <c r="B36" s="175"/>
      <c r="C36" s="175"/>
      <c r="D36" s="24" t="s">
        <v>31</v>
      </c>
      <c r="E36" s="22" t="s">
        <v>67</v>
      </c>
      <c r="F36" s="23" t="s">
        <v>68</v>
      </c>
      <c r="G36" s="30" t="s">
        <v>48</v>
      </c>
      <c r="H36" s="22" t="s">
        <v>33</v>
      </c>
      <c r="I36" s="22" t="s">
        <v>33</v>
      </c>
      <c r="J36" s="22" t="s">
        <v>33</v>
      </c>
      <c r="K36" s="22">
        <v>2</v>
      </c>
      <c r="L36" s="22">
        <v>2</v>
      </c>
      <c r="M36" s="22">
        <f t="shared" si="4"/>
        <v>4</v>
      </c>
      <c r="N36" s="30" t="s">
        <v>34</v>
      </c>
      <c r="O36" s="22">
        <v>10</v>
      </c>
      <c r="P36" s="22">
        <v>40</v>
      </c>
      <c r="Q36" s="22" t="s">
        <v>37</v>
      </c>
      <c r="R36" s="44" t="str">
        <f t="shared" si="1"/>
        <v>Mejorable</v>
      </c>
      <c r="S36" s="30">
        <v>898</v>
      </c>
      <c r="T36" s="22" t="s">
        <v>49</v>
      </c>
      <c r="U36" s="22" t="s">
        <v>31</v>
      </c>
      <c r="V36" s="30" t="s">
        <v>582</v>
      </c>
      <c r="W36" s="30" t="s">
        <v>582</v>
      </c>
      <c r="X36" s="30" t="s">
        <v>582</v>
      </c>
      <c r="Y36" s="25" t="s">
        <v>70</v>
      </c>
      <c r="Z36" s="30" t="s">
        <v>582</v>
      </c>
    </row>
    <row r="37" spans="1:26" s="8" customFormat="1" ht="157.5">
      <c r="A37" s="175"/>
      <c r="B37" s="175"/>
      <c r="C37" s="175" t="s">
        <v>580</v>
      </c>
      <c r="D37" s="24" t="s">
        <v>31</v>
      </c>
      <c r="E37" s="22" t="s">
        <v>67</v>
      </c>
      <c r="F37" s="23" t="s">
        <v>281</v>
      </c>
      <c r="G37" s="30" t="s">
        <v>53</v>
      </c>
      <c r="H37" s="22" t="s">
        <v>33</v>
      </c>
      <c r="I37" s="22" t="s">
        <v>33</v>
      </c>
      <c r="J37" s="22" t="s">
        <v>33</v>
      </c>
      <c r="K37" s="22">
        <v>2</v>
      </c>
      <c r="L37" s="22">
        <v>2</v>
      </c>
      <c r="M37" s="22">
        <f t="shared" si="4"/>
        <v>4</v>
      </c>
      <c r="N37" s="30" t="s">
        <v>34</v>
      </c>
      <c r="O37" s="22">
        <v>25</v>
      </c>
      <c r="P37" s="22">
        <f>M37*O37</f>
        <v>100</v>
      </c>
      <c r="Q37" s="22" t="s">
        <v>37</v>
      </c>
      <c r="R37" s="44" t="str">
        <f t="shared" si="1"/>
        <v>Mejorable</v>
      </c>
      <c r="S37" s="30">
        <v>898</v>
      </c>
      <c r="T37" s="22" t="s">
        <v>52</v>
      </c>
      <c r="U37" s="22" t="s">
        <v>31</v>
      </c>
      <c r="V37" s="30" t="s">
        <v>582</v>
      </c>
      <c r="W37" s="30" t="s">
        <v>582</v>
      </c>
      <c r="X37" s="30" t="s">
        <v>582</v>
      </c>
      <c r="Y37" s="25" t="s">
        <v>282</v>
      </c>
      <c r="Z37" s="30" t="s">
        <v>582</v>
      </c>
    </row>
    <row r="38" spans="1:26" s="8" customFormat="1" ht="81.75" customHeight="1">
      <c r="A38" s="175"/>
      <c r="B38" s="175"/>
      <c r="C38" s="175"/>
      <c r="D38" s="24" t="s">
        <v>31</v>
      </c>
      <c r="E38" s="22" t="s">
        <v>67</v>
      </c>
      <c r="F38" s="23" t="s">
        <v>283</v>
      </c>
      <c r="G38" s="30" t="s">
        <v>284</v>
      </c>
      <c r="H38" s="22" t="s">
        <v>33</v>
      </c>
      <c r="I38" s="22" t="s">
        <v>33</v>
      </c>
      <c r="J38" s="22" t="s">
        <v>33</v>
      </c>
      <c r="K38" s="22">
        <v>2</v>
      </c>
      <c r="L38" s="22">
        <v>2</v>
      </c>
      <c r="M38" s="22">
        <f t="shared" si="4"/>
        <v>4</v>
      </c>
      <c r="N38" s="30" t="s">
        <v>34</v>
      </c>
      <c r="O38" s="22">
        <v>25</v>
      </c>
      <c r="P38" s="22">
        <f>M38*O38</f>
        <v>100</v>
      </c>
      <c r="Q38" s="22" t="s">
        <v>37</v>
      </c>
      <c r="R38" s="44" t="str">
        <f t="shared" si="1"/>
        <v>Mejorable</v>
      </c>
      <c r="S38" s="30">
        <v>898</v>
      </c>
      <c r="T38" s="22" t="s">
        <v>285</v>
      </c>
      <c r="U38" s="22" t="s">
        <v>31</v>
      </c>
      <c r="V38" s="30" t="s">
        <v>582</v>
      </c>
      <c r="W38" s="30" t="s">
        <v>582</v>
      </c>
      <c r="X38" s="30" t="s">
        <v>582</v>
      </c>
      <c r="Y38" s="25" t="s">
        <v>286</v>
      </c>
      <c r="Z38" s="30" t="s">
        <v>582</v>
      </c>
    </row>
    <row r="39" spans="1:26" s="8" customFormat="1" ht="94.5">
      <c r="A39" s="175"/>
      <c r="B39" s="175"/>
      <c r="C39" s="175"/>
      <c r="D39" s="24" t="s">
        <v>31</v>
      </c>
      <c r="E39" s="22" t="s">
        <v>67</v>
      </c>
      <c r="F39" s="23" t="s">
        <v>305</v>
      </c>
      <c r="G39" s="30" t="s">
        <v>303</v>
      </c>
      <c r="H39" s="22" t="s">
        <v>33</v>
      </c>
      <c r="I39" s="22" t="s">
        <v>33</v>
      </c>
      <c r="J39" s="22" t="s">
        <v>33</v>
      </c>
      <c r="K39" s="22">
        <v>2</v>
      </c>
      <c r="L39" s="22">
        <v>2</v>
      </c>
      <c r="M39" s="22">
        <f t="shared" si="4"/>
        <v>4</v>
      </c>
      <c r="N39" s="30" t="s">
        <v>39</v>
      </c>
      <c r="O39" s="22">
        <v>25</v>
      </c>
      <c r="P39" s="22">
        <f>M39*O39</f>
        <v>100</v>
      </c>
      <c r="Q39" s="22" t="s">
        <v>37</v>
      </c>
      <c r="R39" s="44" t="str">
        <f t="shared" si="1"/>
        <v>Mejorable</v>
      </c>
      <c r="S39" s="30">
        <v>898</v>
      </c>
      <c r="T39" s="22" t="s">
        <v>304</v>
      </c>
      <c r="U39" s="22" t="s">
        <v>31</v>
      </c>
      <c r="V39" s="30" t="s">
        <v>582</v>
      </c>
      <c r="W39" s="30" t="s">
        <v>582</v>
      </c>
      <c r="X39" s="30" t="s">
        <v>582</v>
      </c>
      <c r="Y39" s="25" t="s">
        <v>306</v>
      </c>
      <c r="Z39" s="25" t="s">
        <v>307</v>
      </c>
    </row>
    <row r="40" spans="1:26" s="8" customFormat="1" ht="126">
      <c r="A40" s="175"/>
      <c r="B40" s="175"/>
      <c r="C40" s="175"/>
      <c r="D40" s="24" t="s">
        <v>31</v>
      </c>
      <c r="E40" s="22" t="s">
        <v>67</v>
      </c>
      <c r="F40" s="23" t="s">
        <v>287</v>
      </c>
      <c r="G40" s="30" t="s">
        <v>288</v>
      </c>
      <c r="H40" s="22" t="s">
        <v>33</v>
      </c>
      <c r="I40" s="22" t="s">
        <v>33</v>
      </c>
      <c r="J40" s="22" t="s">
        <v>33</v>
      </c>
      <c r="K40" s="22">
        <v>2</v>
      </c>
      <c r="L40" s="22">
        <v>2</v>
      </c>
      <c r="M40" s="22">
        <f t="shared" si="4"/>
        <v>4</v>
      </c>
      <c r="N40" s="30" t="s">
        <v>34</v>
      </c>
      <c r="O40" s="22">
        <v>25</v>
      </c>
      <c r="P40" s="22">
        <f>M40*O40</f>
        <v>100</v>
      </c>
      <c r="Q40" s="22" t="s">
        <v>37</v>
      </c>
      <c r="R40" s="44" t="str">
        <f t="shared" si="1"/>
        <v>Mejorable</v>
      </c>
      <c r="S40" s="30">
        <v>898</v>
      </c>
      <c r="T40" s="22" t="s">
        <v>289</v>
      </c>
      <c r="U40" s="22" t="s">
        <v>31</v>
      </c>
      <c r="V40" s="30" t="s">
        <v>582</v>
      </c>
      <c r="W40" s="30" t="s">
        <v>582</v>
      </c>
      <c r="X40" s="30" t="s">
        <v>582</v>
      </c>
      <c r="Y40" s="25" t="s">
        <v>290</v>
      </c>
      <c r="Z40" s="30" t="s">
        <v>582</v>
      </c>
    </row>
    <row r="41" spans="1:26" s="8" customFormat="1" ht="78.75">
      <c r="A41" s="175"/>
      <c r="B41" s="175"/>
      <c r="C41" s="175"/>
      <c r="D41" s="24" t="s">
        <v>31</v>
      </c>
      <c r="E41" s="22" t="s">
        <v>135</v>
      </c>
      <c r="F41" s="23" t="s">
        <v>291</v>
      </c>
      <c r="G41" s="30" t="s">
        <v>109</v>
      </c>
      <c r="H41" s="22" t="s">
        <v>33</v>
      </c>
      <c r="I41" s="22" t="s">
        <v>33</v>
      </c>
      <c r="J41" s="22" t="s">
        <v>33</v>
      </c>
      <c r="K41" s="22">
        <v>2</v>
      </c>
      <c r="L41" s="22">
        <v>2</v>
      </c>
      <c r="M41" s="22">
        <f t="shared" si="4"/>
        <v>4</v>
      </c>
      <c r="N41" s="30" t="s">
        <v>34</v>
      </c>
      <c r="O41" s="22">
        <v>25</v>
      </c>
      <c r="P41" s="22">
        <f>O41*M41</f>
        <v>100</v>
      </c>
      <c r="Q41" s="22" t="s">
        <v>37</v>
      </c>
      <c r="R41" s="44" t="str">
        <f t="shared" si="1"/>
        <v>Mejorable</v>
      </c>
      <c r="S41" s="30">
        <v>898</v>
      </c>
      <c r="T41" s="22" t="s">
        <v>110</v>
      </c>
      <c r="U41" s="22" t="s">
        <v>31</v>
      </c>
      <c r="V41" s="30" t="s">
        <v>582</v>
      </c>
      <c r="W41" s="30" t="s">
        <v>582</v>
      </c>
      <c r="X41" s="30" t="s">
        <v>582</v>
      </c>
      <c r="Y41" s="31" t="s">
        <v>292</v>
      </c>
      <c r="Z41" s="30" t="s">
        <v>582</v>
      </c>
    </row>
    <row r="42" spans="1:26" s="8" customFormat="1" ht="126">
      <c r="A42" s="175"/>
      <c r="B42" s="175"/>
      <c r="C42" s="175"/>
      <c r="D42" s="24" t="s">
        <v>31</v>
      </c>
      <c r="E42" s="22" t="s">
        <v>67</v>
      </c>
      <c r="F42" s="23" t="s">
        <v>293</v>
      </c>
      <c r="G42" s="30" t="s">
        <v>46</v>
      </c>
      <c r="H42" s="22" t="s">
        <v>33</v>
      </c>
      <c r="I42" s="22" t="s">
        <v>33</v>
      </c>
      <c r="J42" s="22" t="s">
        <v>33</v>
      </c>
      <c r="K42" s="22">
        <v>2</v>
      </c>
      <c r="L42" s="22">
        <v>2</v>
      </c>
      <c r="M42" s="22">
        <v>4</v>
      </c>
      <c r="N42" s="30" t="s">
        <v>34</v>
      </c>
      <c r="O42" s="22">
        <v>10</v>
      </c>
      <c r="P42" s="22">
        <f>O42*M42</f>
        <v>40</v>
      </c>
      <c r="Q42" s="22" t="s">
        <v>37</v>
      </c>
      <c r="R42" s="44" t="str">
        <f t="shared" si="1"/>
        <v>Mejorable</v>
      </c>
      <c r="S42" s="30">
        <v>898</v>
      </c>
      <c r="T42" s="22" t="s">
        <v>51</v>
      </c>
      <c r="U42" s="22" t="s">
        <v>38</v>
      </c>
      <c r="V42" s="30" t="s">
        <v>582</v>
      </c>
      <c r="W42" s="30" t="s">
        <v>582</v>
      </c>
      <c r="X42" s="30" t="s">
        <v>582</v>
      </c>
      <c r="Y42" s="25" t="s">
        <v>71</v>
      </c>
      <c r="Z42" s="30" t="s">
        <v>582</v>
      </c>
    </row>
    <row r="43" spans="1:26" s="8" customFormat="1" ht="105" customHeight="1">
      <c r="A43" s="175"/>
      <c r="B43" s="175"/>
      <c r="C43" s="175"/>
      <c r="D43" s="24" t="s">
        <v>31</v>
      </c>
      <c r="E43" s="22" t="s">
        <v>43</v>
      </c>
      <c r="F43" s="23" t="s">
        <v>294</v>
      </c>
      <c r="G43" s="30" t="s">
        <v>61</v>
      </c>
      <c r="H43" s="22" t="s">
        <v>33</v>
      </c>
      <c r="I43" s="22" t="s">
        <v>33</v>
      </c>
      <c r="J43" s="22" t="s">
        <v>62</v>
      </c>
      <c r="K43" s="22">
        <v>2</v>
      </c>
      <c r="L43" s="22">
        <v>2</v>
      </c>
      <c r="M43" s="22">
        <f aca="true" t="shared" si="5" ref="M43:M50">K43*L43</f>
        <v>4</v>
      </c>
      <c r="N43" s="30" t="s">
        <v>34</v>
      </c>
      <c r="O43" s="22">
        <v>25</v>
      </c>
      <c r="P43" s="22">
        <f>O43*M43</f>
        <v>100</v>
      </c>
      <c r="Q43" s="22" t="s">
        <v>37</v>
      </c>
      <c r="R43" s="44" t="str">
        <f t="shared" si="1"/>
        <v>Mejorable</v>
      </c>
      <c r="S43" s="30">
        <v>898</v>
      </c>
      <c r="T43" s="22" t="s">
        <v>63</v>
      </c>
      <c r="U43" s="22" t="s">
        <v>31</v>
      </c>
      <c r="V43" s="30" t="s">
        <v>582</v>
      </c>
      <c r="W43" s="30" t="s">
        <v>582</v>
      </c>
      <c r="X43" s="30" t="s">
        <v>582</v>
      </c>
      <c r="Y43" s="31" t="s">
        <v>295</v>
      </c>
      <c r="Z43" s="30" t="s">
        <v>582</v>
      </c>
    </row>
    <row r="44" spans="1:29" s="8" customFormat="1" ht="132" customHeight="1">
      <c r="A44" s="175"/>
      <c r="B44" s="175"/>
      <c r="C44" s="175"/>
      <c r="D44" s="24" t="s">
        <v>31</v>
      </c>
      <c r="E44" s="22" t="s">
        <v>40</v>
      </c>
      <c r="F44" s="23" t="s">
        <v>298</v>
      </c>
      <c r="G44" s="30" t="s">
        <v>297</v>
      </c>
      <c r="H44" s="22" t="s">
        <v>33</v>
      </c>
      <c r="I44" s="22" t="s">
        <v>33</v>
      </c>
      <c r="J44" s="22" t="s">
        <v>33</v>
      </c>
      <c r="K44" s="22">
        <v>2</v>
      </c>
      <c r="L44" s="22">
        <v>2</v>
      </c>
      <c r="M44" s="22">
        <f t="shared" si="5"/>
        <v>4</v>
      </c>
      <c r="N44" s="30" t="s">
        <v>34</v>
      </c>
      <c r="O44" s="22">
        <v>25</v>
      </c>
      <c r="P44" s="22">
        <f>O44*M44</f>
        <v>100</v>
      </c>
      <c r="Q44" s="22" t="s">
        <v>37</v>
      </c>
      <c r="R44" s="44" t="str">
        <f t="shared" si="1"/>
        <v>Mejorable</v>
      </c>
      <c r="S44" s="30">
        <v>898</v>
      </c>
      <c r="T44" s="22" t="s">
        <v>299</v>
      </c>
      <c r="U44" s="22" t="s">
        <v>38</v>
      </c>
      <c r="V44" s="30" t="s">
        <v>582</v>
      </c>
      <c r="W44" s="30" t="s">
        <v>582</v>
      </c>
      <c r="X44" s="30" t="s">
        <v>582</v>
      </c>
      <c r="Y44" s="25" t="s">
        <v>300</v>
      </c>
      <c r="Z44" s="30" t="s">
        <v>582</v>
      </c>
      <c r="AB44" s="39"/>
      <c r="AC44" s="39"/>
    </row>
    <row r="45" spans="1:29" s="8" customFormat="1" ht="102.75" customHeight="1">
      <c r="A45" s="175"/>
      <c r="B45" s="175"/>
      <c r="C45" s="175"/>
      <c r="D45" s="24" t="s">
        <v>31</v>
      </c>
      <c r="E45" s="22" t="s">
        <v>40</v>
      </c>
      <c r="F45" s="23" t="s">
        <v>296</v>
      </c>
      <c r="G45" s="30" t="s">
        <v>65</v>
      </c>
      <c r="H45" s="22" t="s">
        <v>33</v>
      </c>
      <c r="I45" s="22" t="s">
        <v>33</v>
      </c>
      <c r="J45" s="22" t="s">
        <v>33</v>
      </c>
      <c r="K45" s="22">
        <v>2</v>
      </c>
      <c r="L45" s="22">
        <v>2</v>
      </c>
      <c r="M45" s="22">
        <f t="shared" si="5"/>
        <v>4</v>
      </c>
      <c r="N45" s="30" t="s">
        <v>34</v>
      </c>
      <c r="O45" s="22">
        <v>25</v>
      </c>
      <c r="P45" s="22">
        <f>O45*M45</f>
        <v>100</v>
      </c>
      <c r="Q45" s="22" t="s">
        <v>37</v>
      </c>
      <c r="R45" s="44" t="str">
        <f t="shared" si="1"/>
        <v>Mejorable</v>
      </c>
      <c r="S45" s="30">
        <v>898</v>
      </c>
      <c r="T45" s="22" t="s">
        <v>45</v>
      </c>
      <c r="U45" s="22" t="s">
        <v>38</v>
      </c>
      <c r="V45" s="30" t="s">
        <v>582</v>
      </c>
      <c r="W45" s="30" t="s">
        <v>582</v>
      </c>
      <c r="X45" s="30" t="s">
        <v>582</v>
      </c>
      <c r="Y45" s="25" t="s">
        <v>280</v>
      </c>
      <c r="Z45" s="30" t="s">
        <v>582</v>
      </c>
      <c r="AB45" s="12"/>
      <c r="AC45" s="39"/>
    </row>
    <row r="46" spans="1:26" s="8" customFormat="1" ht="126">
      <c r="A46" s="175"/>
      <c r="B46" s="175"/>
      <c r="C46" s="175"/>
      <c r="D46" s="24" t="s">
        <v>31</v>
      </c>
      <c r="E46" s="22" t="s">
        <v>54</v>
      </c>
      <c r="F46" s="23" t="s">
        <v>130</v>
      </c>
      <c r="G46" s="30" t="s">
        <v>72</v>
      </c>
      <c r="H46" s="22" t="s">
        <v>33</v>
      </c>
      <c r="I46" s="22" t="s">
        <v>73</v>
      </c>
      <c r="J46" s="22" t="s">
        <v>33</v>
      </c>
      <c r="K46" s="22">
        <v>2</v>
      </c>
      <c r="L46" s="22">
        <v>2</v>
      </c>
      <c r="M46" s="22">
        <f t="shared" si="5"/>
        <v>4</v>
      </c>
      <c r="N46" s="30" t="s">
        <v>34</v>
      </c>
      <c r="O46" s="22">
        <v>25</v>
      </c>
      <c r="P46" s="22">
        <f>M46*O46</f>
        <v>100</v>
      </c>
      <c r="Q46" s="22" t="s">
        <v>37</v>
      </c>
      <c r="R46" s="44" t="str">
        <f t="shared" si="1"/>
        <v>Mejorable</v>
      </c>
      <c r="S46" s="30">
        <v>898</v>
      </c>
      <c r="T46" s="22" t="s">
        <v>74</v>
      </c>
      <c r="U46" s="22" t="s">
        <v>38</v>
      </c>
      <c r="V46" s="30" t="s">
        <v>582</v>
      </c>
      <c r="W46" s="30" t="s">
        <v>582</v>
      </c>
      <c r="X46" s="30" t="s">
        <v>582</v>
      </c>
      <c r="Y46" s="25" t="s">
        <v>75</v>
      </c>
      <c r="Z46" s="30" t="s">
        <v>582</v>
      </c>
    </row>
    <row r="47" spans="1:26" s="8" customFormat="1" ht="126">
      <c r="A47" s="175"/>
      <c r="B47" s="175"/>
      <c r="C47" s="175"/>
      <c r="D47" s="24" t="s">
        <v>31</v>
      </c>
      <c r="E47" s="22" t="s">
        <v>54</v>
      </c>
      <c r="F47" s="23" t="s">
        <v>302</v>
      </c>
      <c r="G47" s="30" t="s">
        <v>72</v>
      </c>
      <c r="H47" s="22" t="s">
        <v>33</v>
      </c>
      <c r="I47" s="22" t="s">
        <v>73</v>
      </c>
      <c r="J47" s="22" t="s">
        <v>33</v>
      </c>
      <c r="K47" s="22">
        <v>2</v>
      </c>
      <c r="L47" s="22">
        <v>2</v>
      </c>
      <c r="M47" s="22">
        <f t="shared" si="5"/>
        <v>4</v>
      </c>
      <c r="N47" s="30" t="s">
        <v>34</v>
      </c>
      <c r="O47" s="22">
        <v>25</v>
      </c>
      <c r="P47" s="22">
        <f>M47*O47</f>
        <v>100</v>
      </c>
      <c r="Q47" s="22" t="s">
        <v>37</v>
      </c>
      <c r="R47" s="44" t="str">
        <f t="shared" si="1"/>
        <v>Mejorable</v>
      </c>
      <c r="S47" s="30">
        <v>898</v>
      </c>
      <c r="T47" s="22" t="s">
        <v>74</v>
      </c>
      <c r="U47" s="22" t="s">
        <v>38</v>
      </c>
      <c r="V47" s="30" t="s">
        <v>582</v>
      </c>
      <c r="W47" s="30" t="s">
        <v>582</v>
      </c>
      <c r="X47" s="30" t="s">
        <v>582</v>
      </c>
      <c r="Y47" s="25" t="s">
        <v>75</v>
      </c>
      <c r="Z47" s="30" t="s">
        <v>582</v>
      </c>
    </row>
    <row r="48" spans="1:26" s="8" customFormat="1" ht="115.5" customHeight="1">
      <c r="A48" s="175"/>
      <c r="B48" s="175"/>
      <c r="C48" s="175"/>
      <c r="D48" s="24" t="s">
        <v>31</v>
      </c>
      <c r="E48" s="22" t="s">
        <v>76</v>
      </c>
      <c r="F48" s="23" t="s">
        <v>301</v>
      </c>
      <c r="G48" s="30" t="s">
        <v>77</v>
      </c>
      <c r="H48" s="22" t="s">
        <v>33</v>
      </c>
      <c r="I48" s="22" t="s">
        <v>33</v>
      </c>
      <c r="J48" s="22" t="s">
        <v>33</v>
      </c>
      <c r="K48" s="22">
        <v>2</v>
      </c>
      <c r="L48" s="22">
        <v>2</v>
      </c>
      <c r="M48" s="22">
        <f t="shared" si="5"/>
        <v>4</v>
      </c>
      <c r="N48" s="30" t="s">
        <v>34</v>
      </c>
      <c r="O48" s="22">
        <v>25</v>
      </c>
      <c r="P48" s="22">
        <f>O48*M48</f>
        <v>100</v>
      </c>
      <c r="Q48" s="22" t="s">
        <v>37</v>
      </c>
      <c r="R48" s="44" t="str">
        <f t="shared" si="1"/>
        <v>Mejorable</v>
      </c>
      <c r="S48" s="30">
        <v>898</v>
      </c>
      <c r="T48" s="22" t="s">
        <v>36</v>
      </c>
      <c r="U48" s="22" t="s">
        <v>38</v>
      </c>
      <c r="V48" s="30" t="s">
        <v>582</v>
      </c>
      <c r="W48" s="30" t="s">
        <v>582</v>
      </c>
      <c r="X48" s="30" t="s">
        <v>582</v>
      </c>
      <c r="Y48" s="25" t="s">
        <v>78</v>
      </c>
      <c r="Z48" s="30" t="s">
        <v>582</v>
      </c>
    </row>
    <row r="49" spans="1:26" s="8" customFormat="1" ht="94.5">
      <c r="A49" s="175"/>
      <c r="B49" s="175"/>
      <c r="C49" s="175"/>
      <c r="D49" s="24" t="s">
        <v>31</v>
      </c>
      <c r="E49" s="22" t="s">
        <v>79</v>
      </c>
      <c r="F49" s="23" t="s">
        <v>80</v>
      </c>
      <c r="G49" s="30" t="s">
        <v>47</v>
      </c>
      <c r="H49" s="22" t="s">
        <v>33</v>
      </c>
      <c r="I49" s="22" t="s">
        <v>33</v>
      </c>
      <c r="J49" s="22" t="s">
        <v>33</v>
      </c>
      <c r="K49" s="22">
        <v>2</v>
      </c>
      <c r="L49" s="22">
        <v>2</v>
      </c>
      <c r="M49" s="22">
        <f t="shared" si="5"/>
        <v>4</v>
      </c>
      <c r="N49" s="30" t="s">
        <v>34</v>
      </c>
      <c r="O49" s="22">
        <v>25</v>
      </c>
      <c r="P49" s="22">
        <f>O49*M49</f>
        <v>100</v>
      </c>
      <c r="Q49" s="22" t="s">
        <v>37</v>
      </c>
      <c r="R49" s="44" t="str">
        <f t="shared" si="1"/>
        <v>Mejorable</v>
      </c>
      <c r="S49" s="30">
        <v>898</v>
      </c>
      <c r="T49" s="22" t="s">
        <v>36</v>
      </c>
      <c r="U49" s="22" t="s">
        <v>31</v>
      </c>
      <c r="V49" s="30" t="s">
        <v>582</v>
      </c>
      <c r="W49" s="30" t="s">
        <v>582</v>
      </c>
      <c r="X49" s="30" t="s">
        <v>582</v>
      </c>
      <c r="Y49" s="25" t="s">
        <v>81</v>
      </c>
      <c r="Z49" s="30" t="s">
        <v>582</v>
      </c>
    </row>
    <row r="50" spans="1:34" s="8" customFormat="1" ht="110.25">
      <c r="A50" s="175"/>
      <c r="B50" s="175"/>
      <c r="C50" s="175"/>
      <c r="D50" s="24" t="s">
        <v>85</v>
      </c>
      <c r="E50" s="22" t="s">
        <v>79</v>
      </c>
      <c r="F50" s="23" t="s">
        <v>55</v>
      </c>
      <c r="G50" s="30" t="s">
        <v>56</v>
      </c>
      <c r="H50" s="22" t="s">
        <v>33</v>
      </c>
      <c r="I50" s="22" t="s">
        <v>33</v>
      </c>
      <c r="J50" s="22" t="s">
        <v>33</v>
      </c>
      <c r="K50" s="22">
        <v>2</v>
      </c>
      <c r="L50" s="22">
        <v>2</v>
      </c>
      <c r="M50" s="22">
        <f t="shared" si="5"/>
        <v>4</v>
      </c>
      <c r="N50" s="30" t="s">
        <v>34</v>
      </c>
      <c r="O50" s="22">
        <v>25</v>
      </c>
      <c r="P50" s="22">
        <f>O50*M50</f>
        <v>100</v>
      </c>
      <c r="Q50" s="22" t="s">
        <v>37</v>
      </c>
      <c r="R50" s="44" t="str">
        <f t="shared" si="1"/>
        <v>Mejorable</v>
      </c>
      <c r="S50" s="30">
        <v>898</v>
      </c>
      <c r="T50" s="22" t="s">
        <v>36</v>
      </c>
      <c r="U50" s="22" t="s">
        <v>38</v>
      </c>
      <c r="V50" s="30" t="s">
        <v>582</v>
      </c>
      <c r="W50" s="30" t="s">
        <v>582</v>
      </c>
      <c r="X50" s="30" t="s">
        <v>582</v>
      </c>
      <c r="Y50" s="25" t="s">
        <v>132</v>
      </c>
      <c r="Z50" s="30" t="s">
        <v>582</v>
      </c>
      <c r="AA50" s="14"/>
      <c r="AB50" s="14"/>
      <c r="AC50" s="14"/>
      <c r="AD50" s="14"/>
      <c r="AE50" s="14"/>
      <c r="AF50" s="14"/>
      <c r="AG50" s="14"/>
      <c r="AH50" s="14"/>
    </row>
    <row r="51" spans="1:34" s="8" customFormat="1" ht="148.5" customHeight="1">
      <c r="A51" s="171"/>
      <c r="B51" s="172"/>
      <c r="C51" s="172"/>
      <c r="D51" s="14"/>
      <c r="E51" s="14"/>
      <c r="F51" s="27"/>
      <c r="G51" s="20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s="8" customFormat="1" ht="396" customHeight="1">
      <c r="A52" s="171"/>
      <c r="B52" s="172"/>
      <c r="C52" s="172"/>
      <c r="D52" s="14"/>
      <c r="E52" s="14"/>
      <c r="F52" s="27"/>
      <c r="G52" s="20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 s="8" customFormat="1" ht="117" customHeight="1">
      <c r="A53" s="171"/>
      <c r="B53" s="172"/>
      <c r="C53" s="172"/>
      <c r="D53" s="14"/>
      <c r="E53" s="14"/>
      <c r="F53" s="27"/>
      <c r="G53" s="20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s="7" customFormat="1" ht="136.5" customHeight="1">
      <c r="A54" s="171"/>
      <c r="B54" s="172"/>
      <c r="C54" s="172"/>
      <c r="D54" s="14"/>
      <c r="E54" s="14"/>
      <c r="F54" s="27"/>
      <c r="G54" s="20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s="7" customFormat="1" ht="186" customHeight="1">
      <c r="A55" s="171"/>
      <c r="B55" s="171"/>
      <c r="C55" s="171"/>
      <c r="D55" s="14"/>
      <c r="E55" s="14"/>
      <c r="F55" s="27"/>
      <c r="G55" s="20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s="7" customFormat="1" ht="114" customHeight="1">
      <c r="A56" s="171"/>
      <c r="B56" s="171"/>
      <c r="C56" s="171"/>
      <c r="D56" s="14"/>
      <c r="E56" s="14"/>
      <c r="F56" s="27"/>
      <c r="G56" s="20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s="8" customFormat="1" ht="69.75" customHeight="1">
      <c r="A57" s="171"/>
      <c r="B57" s="171"/>
      <c r="C57" s="171"/>
      <c r="D57" s="14"/>
      <c r="E57" s="14"/>
      <c r="F57" s="27"/>
      <c r="G57" s="20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s="8" customFormat="1" ht="78" customHeight="1">
      <c r="A58" s="171"/>
      <c r="B58" s="171"/>
      <c r="C58" s="171"/>
      <c r="D58" s="14"/>
      <c r="E58" s="14"/>
      <c r="F58" s="27"/>
      <c r="G58" s="20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 s="8" customFormat="1" ht="210" customHeight="1">
      <c r="A59" s="171"/>
      <c r="B59" s="171"/>
      <c r="C59" s="171"/>
      <c r="D59" s="14"/>
      <c r="E59" s="14"/>
      <c r="F59" s="27"/>
      <c r="G59" s="20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 s="7" customFormat="1" ht="159.75" customHeight="1">
      <c r="A60" s="171"/>
      <c r="B60" s="171"/>
      <c r="C60" s="171"/>
      <c r="D60" s="14"/>
      <c r="E60" s="14"/>
      <c r="F60" s="27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 s="8" customFormat="1" ht="31.5" customHeight="1">
      <c r="A61" s="171"/>
      <c r="B61" s="171"/>
      <c r="C61" s="171"/>
      <c r="D61" s="14"/>
      <c r="E61" s="14"/>
      <c r="F61" s="27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s="7" customFormat="1" ht="33.75" customHeight="1">
      <c r="A62" s="174"/>
      <c r="B62" s="174"/>
      <c r="C62" s="174"/>
      <c r="D62" s="14"/>
      <c r="E62" s="14"/>
      <c r="F62" s="27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s="8" customFormat="1" ht="51.75" customHeight="1">
      <c r="A63" s="174"/>
      <c r="B63" s="174"/>
      <c r="C63" s="174"/>
      <c r="D63" s="14"/>
      <c r="E63" s="14"/>
      <c r="F63" s="27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s="8" customFormat="1" ht="36.75" customHeight="1">
      <c r="A64" s="174"/>
      <c r="B64" s="174"/>
      <c r="C64" s="174"/>
      <c r="D64" s="14"/>
      <c r="E64" s="14"/>
      <c r="F64" s="27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s="8" customFormat="1" ht="390.75" customHeight="1">
      <c r="A65" s="174"/>
      <c r="B65" s="174"/>
      <c r="C65" s="174"/>
      <c r="D65" s="14"/>
      <c r="E65" s="14"/>
      <c r="F65" s="27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s="7" customFormat="1" ht="216.75" customHeight="1">
      <c r="A66" s="174"/>
      <c r="B66" s="174"/>
      <c r="C66" s="174"/>
      <c r="D66" s="14"/>
      <c r="E66" s="14"/>
      <c r="F66" s="27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s="8" customFormat="1" ht="33" customHeight="1">
      <c r="A67" s="174"/>
      <c r="B67" s="174"/>
      <c r="C67" s="174"/>
      <c r="D67" s="14"/>
      <c r="E67" s="14"/>
      <c r="F67" s="2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s="8" customFormat="1" ht="35.25" customHeight="1">
      <c r="A68" s="174"/>
      <c r="B68" s="174"/>
      <c r="C68" s="174"/>
      <c r="D68" s="14"/>
      <c r="E68" s="14"/>
      <c r="F68" s="27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s="8" customFormat="1" ht="34.5" customHeight="1">
      <c r="A69" s="16"/>
      <c r="B69" s="17"/>
      <c r="C69" s="17"/>
      <c r="D69" s="14"/>
      <c r="E69" s="14"/>
      <c r="F69" s="27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s="7" customFormat="1" ht="17.25" customHeight="1">
      <c r="A70" s="16"/>
      <c r="B70" s="17"/>
      <c r="C70" s="17"/>
      <c r="D70" s="14"/>
      <c r="E70" s="14"/>
      <c r="F70" s="27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s="7" customFormat="1" ht="78.75" customHeight="1">
      <c r="A71" s="16"/>
      <c r="B71" s="17"/>
      <c r="C71" s="17"/>
      <c r="D71" s="14"/>
      <c r="E71" s="14"/>
      <c r="F71" s="27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s="7" customFormat="1" ht="35.25" customHeight="1">
      <c r="A72" s="16"/>
      <c r="B72" s="17"/>
      <c r="C72" s="17"/>
      <c r="D72" s="14"/>
      <c r="E72" s="14"/>
      <c r="F72" s="27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s="7" customFormat="1" ht="32.25" customHeight="1">
      <c r="A73" s="16"/>
      <c r="B73" s="17"/>
      <c r="C73" s="17"/>
      <c r="D73" s="14"/>
      <c r="E73" s="14"/>
      <c r="F73" s="2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s="7" customFormat="1" ht="41.25" customHeight="1">
      <c r="A74" s="16"/>
      <c r="B74" s="17"/>
      <c r="C74" s="17"/>
      <c r="D74" s="14"/>
      <c r="E74" s="14"/>
      <c r="F74" s="27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s="8" customFormat="1" ht="25.5" customHeight="1">
      <c r="A75" s="171"/>
      <c r="B75" s="171"/>
      <c r="C75" s="171"/>
      <c r="D75" s="14"/>
      <c r="E75" s="14"/>
      <c r="F75" s="27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s="8" customFormat="1" ht="26.25" customHeight="1">
      <c r="A76" s="171"/>
      <c r="B76" s="171"/>
      <c r="C76" s="171"/>
      <c r="D76" s="14"/>
      <c r="E76" s="14"/>
      <c r="F76" s="27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s="8" customFormat="1" ht="45.75" customHeight="1">
      <c r="A77" s="15"/>
      <c r="B77" s="15"/>
      <c r="C77" s="15"/>
      <c r="D77" s="14"/>
      <c r="E77" s="14"/>
      <c r="F77" s="27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s="7" customFormat="1" ht="34.5" customHeight="1">
      <c r="A78" s="15"/>
      <c r="B78" s="15"/>
      <c r="C78" s="15"/>
      <c r="D78" s="14"/>
      <c r="E78" s="14"/>
      <c r="F78" s="27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s="7" customFormat="1" ht="42.75" customHeight="1">
      <c r="A79" s="15"/>
      <c r="B79" s="15"/>
      <c r="C79" s="15"/>
      <c r="D79" s="14"/>
      <c r="E79" s="14"/>
      <c r="F79" s="27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s="7" customFormat="1" ht="43.5" customHeight="1">
      <c r="A80" s="15"/>
      <c r="B80" s="15"/>
      <c r="C80" s="15"/>
      <c r="D80" s="14"/>
      <c r="E80" s="14"/>
      <c r="F80" s="27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 s="8" customFormat="1" ht="29.25" customHeight="1">
      <c r="A81" s="15"/>
      <c r="B81" s="15"/>
      <c r="C81" s="15"/>
      <c r="D81" s="14"/>
      <c r="E81" s="14"/>
      <c r="F81" s="27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 s="8" customFormat="1" ht="35.25" customHeight="1">
      <c r="A82" s="15"/>
      <c r="B82" s="15"/>
      <c r="C82" s="15"/>
      <c r="D82" s="14"/>
      <c r="E82" s="14"/>
      <c r="F82" s="27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:34" s="8" customFormat="1" ht="31.5" customHeight="1">
      <c r="A83" s="171"/>
      <c r="B83" s="171"/>
      <c r="C83" s="171"/>
      <c r="D83" s="14"/>
      <c r="E83" s="14"/>
      <c r="F83" s="27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1:34" s="8" customFormat="1" ht="38.25" customHeight="1">
      <c r="A84" s="171"/>
      <c r="B84" s="171"/>
      <c r="C84" s="171"/>
      <c r="D84" s="14"/>
      <c r="E84" s="14"/>
      <c r="F84" s="27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 s="8" customFormat="1" ht="102" customHeight="1">
      <c r="A85" s="171"/>
      <c r="B85" s="171"/>
      <c r="C85" s="171"/>
      <c r="D85" s="14"/>
      <c r="E85" s="14"/>
      <c r="F85" s="27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:34" s="8" customFormat="1" ht="183" customHeight="1">
      <c r="A86" s="171"/>
      <c r="B86" s="171"/>
      <c r="C86" s="171"/>
      <c r="D86" s="14"/>
      <c r="E86" s="14"/>
      <c r="F86" s="27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34" s="8" customFormat="1" ht="96.75" customHeight="1">
      <c r="A87" s="171"/>
      <c r="B87" s="171"/>
      <c r="C87" s="171"/>
      <c r="D87" s="14"/>
      <c r="E87" s="14"/>
      <c r="F87" s="27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1:34" s="7" customFormat="1" ht="144" customHeight="1">
      <c r="A88" s="171"/>
      <c r="B88" s="171"/>
      <c r="C88" s="171"/>
      <c r="D88" s="14"/>
      <c r="E88" s="14"/>
      <c r="F88" s="27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1:34" s="7" customFormat="1" ht="213" customHeight="1">
      <c r="A89" s="171"/>
      <c r="B89" s="171"/>
      <c r="C89" s="171"/>
      <c r="D89" s="14"/>
      <c r="E89" s="14"/>
      <c r="F89" s="27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1:34" s="7" customFormat="1" ht="182.25" customHeight="1">
      <c r="A90" s="171"/>
      <c r="B90" s="171"/>
      <c r="C90" s="171"/>
      <c r="D90" s="14"/>
      <c r="E90" s="14"/>
      <c r="F90" s="2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1:34" s="9" customFormat="1" ht="172.5" customHeight="1">
      <c r="A91" s="171"/>
      <c r="B91" s="171"/>
      <c r="C91" s="171"/>
      <c r="D91" s="14"/>
      <c r="E91" s="14"/>
      <c r="F91" s="27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1:34" ht="156" customHeight="1">
      <c r="A92" s="171"/>
      <c r="B92" s="171"/>
      <c r="C92" s="171"/>
      <c r="D92" s="14"/>
      <c r="E92" s="14"/>
      <c r="F92" s="27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1:34" ht="177" customHeight="1">
      <c r="A93" s="171"/>
      <c r="B93" s="171"/>
      <c r="C93" s="171"/>
      <c r="D93" s="14"/>
      <c r="E93" s="14"/>
      <c r="F93" s="27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1:34" ht="186.75" customHeight="1">
      <c r="A94" s="171"/>
      <c r="B94" s="171"/>
      <c r="C94" s="171"/>
      <c r="D94" s="14"/>
      <c r="E94" s="14"/>
      <c r="F94" s="27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1:34" ht="192.75" customHeight="1">
      <c r="A95" s="171"/>
      <c r="B95" s="171"/>
      <c r="C95" s="171"/>
      <c r="D95" s="14"/>
      <c r="E95" s="14"/>
      <c r="F95" s="27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1:34" ht="183" customHeight="1">
      <c r="A96" s="171"/>
      <c r="B96" s="171"/>
      <c r="C96" s="171"/>
      <c r="D96" s="14"/>
      <c r="E96" s="14"/>
      <c r="F96" s="27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</row>
    <row r="97" spans="1:34" ht="133.5" customHeight="1">
      <c r="A97" s="171"/>
      <c r="B97" s="171"/>
      <c r="C97" s="171"/>
      <c r="D97" s="14"/>
      <c r="E97" s="14"/>
      <c r="F97" s="27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</row>
    <row r="98" spans="1:34" ht="210.75" customHeight="1">
      <c r="A98" s="171"/>
      <c r="B98" s="171"/>
      <c r="C98" s="171"/>
      <c r="D98" s="14"/>
      <c r="E98" s="14"/>
      <c r="F98" s="27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1:34" ht="180" customHeight="1">
      <c r="A99" s="171"/>
      <c r="B99" s="171"/>
      <c r="C99" s="171"/>
      <c r="D99" s="14"/>
      <c r="E99" s="14"/>
      <c r="F99" s="27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1:34" ht="168.75" customHeight="1">
      <c r="A100" s="171"/>
      <c r="B100" s="171"/>
      <c r="C100" s="171"/>
      <c r="D100" s="14"/>
      <c r="E100" s="14"/>
      <c r="F100" s="27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spans="1:34" ht="204" customHeight="1">
      <c r="A101" s="171"/>
      <c r="B101" s="171"/>
      <c r="C101" s="171"/>
      <c r="D101" s="14"/>
      <c r="E101" s="14"/>
      <c r="F101" s="27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</row>
    <row r="102" spans="1:34" ht="176.25" customHeight="1">
      <c r="A102" s="171"/>
      <c r="B102" s="171"/>
      <c r="C102" s="171"/>
      <c r="D102" s="14"/>
      <c r="E102" s="14"/>
      <c r="F102" s="27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1:34" ht="203.25" customHeight="1">
      <c r="A103" s="171"/>
      <c r="B103" s="171"/>
      <c r="C103" s="171"/>
      <c r="D103" s="14"/>
      <c r="E103" s="14"/>
      <c r="F103" s="27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1:34" ht="161.25" customHeight="1">
      <c r="A104" s="171"/>
      <c r="B104" s="171"/>
      <c r="C104" s="171"/>
      <c r="D104" s="14"/>
      <c r="E104" s="14"/>
      <c r="F104" s="27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</row>
    <row r="105" spans="1:34" ht="182.25" customHeight="1">
      <c r="A105" s="171"/>
      <c r="B105" s="171"/>
      <c r="C105" s="171"/>
      <c r="D105" s="14"/>
      <c r="E105" s="14"/>
      <c r="F105" s="27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</row>
    <row r="106" spans="1:34" ht="101.25" customHeight="1">
      <c r="A106" s="171"/>
      <c r="B106" s="171"/>
      <c r="C106" s="171"/>
      <c r="D106" s="14"/>
      <c r="E106" s="14"/>
      <c r="F106" s="27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 ht="141" customHeight="1">
      <c r="A107" s="171"/>
      <c r="B107" s="171"/>
      <c r="C107" s="171"/>
      <c r="D107" s="14"/>
      <c r="E107" s="14"/>
      <c r="F107" s="27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 ht="196.5" customHeight="1">
      <c r="A108" s="171"/>
      <c r="B108" s="171"/>
      <c r="C108" s="171"/>
      <c r="D108" s="14"/>
      <c r="E108" s="14"/>
      <c r="F108" s="27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ht="124.5" customHeight="1">
      <c r="A109" s="171"/>
      <c r="B109" s="171"/>
      <c r="C109" s="171"/>
      <c r="D109" s="14"/>
      <c r="E109" s="14"/>
      <c r="F109" s="27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 ht="141" customHeight="1">
      <c r="A110" s="171"/>
      <c r="B110" s="171"/>
      <c r="C110" s="171"/>
      <c r="D110" s="14"/>
      <c r="E110" s="14"/>
      <c r="F110" s="27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 ht="396.75" customHeight="1">
      <c r="A111" s="171"/>
      <c r="B111" s="171"/>
      <c r="C111" s="171"/>
      <c r="D111" s="14"/>
      <c r="E111" s="14"/>
      <c r="F111" s="27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</row>
    <row r="112" spans="1:34" ht="244.5" customHeight="1">
      <c r="A112" s="171"/>
      <c r="B112" s="171"/>
      <c r="C112" s="171"/>
      <c r="D112" s="14"/>
      <c r="E112" s="14"/>
      <c r="F112" s="27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</row>
    <row r="113" spans="1:34" ht="143.25" customHeight="1">
      <c r="A113" s="171"/>
      <c r="B113" s="171"/>
      <c r="C113" s="171"/>
      <c r="D113" s="14"/>
      <c r="E113" s="14"/>
      <c r="F113" s="27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</row>
    <row r="114" spans="1:34" ht="153" customHeight="1">
      <c r="A114" s="171"/>
      <c r="B114" s="171"/>
      <c r="C114" s="171"/>
      <c r="D114" s="14"/>
      <c r="E114" s="14"/>
      <c r="F114" s="27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</row>
    <row r="115" spans="1:34" ht="177" customHeight="1">
      <c r="A115" s="171"/>
      <c r="B115" s="171"/>
      <c r="C115" s="171"/>
      <c r="D115" s="14"/>
      <c r="E115" s="14"/>
      <c r="F115" s="27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7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:34" ht="162" customHeight="1">
      <c r="A116" s="171"/>
      <c r="B116" s="171"/>
      <c r="C116" s="171"/>
      <c r="D116" s="14"/>
      <c r="E116" s="14"/>
      <c r="F116" s="27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7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</row>
    <row r="117" spans="1:34" ht="182.25" customHeight="1">
      <c r="A117" s="171"/>
      <c r="B117" s="171"/>
      <c r="C117" s="171"/>
      <c r="D117" s="14"/>
      <c r="E117" s="14"/>
      <c r="F117" s="27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7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</row>
    <row r="118" spans="1:34" ht="173.25" customHeight="1">
      <c r="A118" s="171"/>
      <c r="B118" s="171"/>
      <c r="C118" s="171"/>
      <c r="D118" s="14"/>
      <c r="E118" s="14"/>
      <c r="F118" s="27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27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</row>
    <row r="119" spans="1:34" ht="126" customHeight="1">
      <c r="A119" s="171"/>
      <c r="B119" s="171"/>
      <c r="C119" s="171"/>
      <c r="D119" s="14"/>
      <c r="E119" s="14"/>
      <c r="F119" s="27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7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</row>
    <row r="120" spans="1:34" ht="152.25" customHeight="1">
      <c r="A120" s="171"/>
      <c r="B120" s="171"/>
      <c r="C120" s="171"/>
      <c r="D120" s="14"/>
      <c r="E120" s="14"/>
      <c r="F120" s="27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27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</row>
    <row r="121" spans="1:34" ht="152.25" customHeight="1">
      <c r="A121" s="171"/>
      <c r="B121" s="171"/>
      <c r="C121" s="171"/>
      <c r="D121" s="14"/>
      <c r="E121" s="14"/>
      <c r="F121" s="27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27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</row>
    <row r="122" spans="1:34" ht="152.25" customHeight="1">
      <c r="A122" s="171"/>
      <c r="B122" s="171"/>
      <c r="C122" s="171"/>
      <c r="D122" s="14"/>
      <c r="E122" s="14"/>
      <c r="F122" s="27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27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</row>
    <row r="123" spans="1:34" ht="177" customHeight="1">
      <c r="A123" s="18"/>
      <c r="B123" s="18"/>
      <c r="C123" s="18"/>
      <c r="D123" s="14"/>
      <c r="E123" s="14"/>
      <c r="F123" s="27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27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</row>
    <row r="124" spans="1:34" ht="111.75" customHeight="1">
      <c r="A124" s="171"/>
      <c r="B124" s="171"/>
      <c r="C124" s="171"/>
      <c r="D124" s="14"/>
      <c r="E124" s="14"/>
      <c r="F124" s="27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27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</row>
    <row r="125" spans="1:34" ht="68.25" customHeight="1">
      <c r="A125" s="171"/>
      <c r="B125" s="171"/>
      <c r="C125" s="171"/>
      <c r="D125" s="14"/>
      <c r="E125" s="14"/>
      <c r="F125" s="27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27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</row>
    <row r="126" spans="1:34" ht="110.25" customHeight="1">
      <c r="A126" s="171"/>
      <c r="B126" s="171"/>
      <c r="C126" s="171"/>
      <c r="D126" s="14"/>
      <c r="E126" s="14"/>
      <c r="F126" s="27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27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</row>
    <row r="127" spans="1:34" ht="134.25" customHeight="1">
      <c r="A127" s="171"/>
      <c r="B127" s="171"/>
      <c r="C127" s="171"/>
      <c r="D127" s="14"/>
      <c r="E127" s="14"/>
      <c r="F127" s="27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27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</row>
    <row r="128" spans="1:34" ht="165" customHeight="1">
      <c r="A128" s="171"/>
      <c r="B128" s="171"/>
      <c r="C128" s="171"/>
      <c r="D128" s="14"/>
      <c r="E128" s="14"/>
      <c r="F128" s="27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27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</row>
    <row r="129" spans="1:34" ht="146.25" customHeight="1">
      <c r="A129" s="171"/>
      <c r="B129" s="171"/>
      <c r="C129" s="171"/>
      <c r="D129" s="14"/>
      <c r="E129" s="14"/>
      <c r="F129" s="27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27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</row>
    <row r="130" spans="1:34" ht="109.5" customHeight="1">
      <c r="A130" s="171"/>
      <c r="B130" s="171"/>
      <c r="C130" s="171"/>
      <c r="D130" s="14"/>
      <c r="E130" s="14"/>
      <c r="F130" s="27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27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</row>
    <row r="131" spans="1:34" ht="138.75" customHeight="1">
      <c r="A131" s="171"/>
      <c r="B131" s="171"/>
      <c r="C131" s="171"/>
      <c r="D131" s="14"/>
      <c r="E131" s="14"/>
      <c r="F131" s="27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27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</row>
    <row r="132" spans="1:34" ht="15">
      <c r="A132" s="19"/>
      <c r="B132" s="13"/>
      <c r="C132" s="13"/>
      <c r="D132" s="14"/>
      <c r="E132" s="14"/>
      <c r="F132" s="27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27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</row>
    <row r="133" spans="1:34" ht="15">
      <c r="A133" s="19"/>
      <c r="B133" s="13"/>
      <c r="C133" s="13"/>
      <c r="D133" s="14"/>
      <c r="E133" s="14"/>
      <c r="F133" s="27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27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</row>
    <row r="134" spans="1:34" ht="15">
      <c r="A134" s="19"/>
      <c r="B134" s="13"/>
      <c r="C134" s="13"/>
      <c r="D134" s="14"/>
      <c r="E134" s="14"/>
      <c r="F134" s="27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27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</row>
    <row r="135" spans="1:34" ht="15">
      <c r="A135" s="19"/>
      <c r="B135" s="13"/>
      <c r="C135" s="13"/>
      <c r="D135" s="14"/>
      <c r="E135" s="14"/>
      <c r="F135" s="27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27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</row>
    <row r="136" spans="1:34" ht="15">
      <c r="A136" s="19"/>
      <c r="B136" s="13"/>
      <c r="C136" s="13"/>
      <c r="D136" s="14"/>
      <c r="E136" s="14"/>
      <c r="F136" s="27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27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</row>
    <row r="137" spans="1:34" ht="15">
      <c r="A137" s="19"/>
      <c r="B137" s="13"/>
      <c r="C137" s="13"/>
      <c r="D137" s="14"/>
      <c r="E137" s="14"/>
      <c r="F137" s="27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27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</row>
    <row r="138" spans="1:34" ht="15">
      <c r="A138" s="19"/>
      <c r="B138" s="13"/>
      <c r="C138" s="13"/>
      <c r="D138" s="14"/>
      <c r="E138" s="14"/>
      <c r="F138" s="27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27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</row>
    <row r="139" spans="1:34" ht="15">
      <c r="A139" s="19"/>
      <c r="B139" s="13"/>
      <c r="C139" s="13"/>
      <c r="D139" s="14"/>
      <c r="E139" s="14"/>
      <c r="F139" s="27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27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</row>
    <row r="140" spans="1:34" ht="15">
      <c r="A140" s="19"/>
      <c r="B140" s="13"/>
      <c r="C140" s="13"/>
      <c r="D140" s="14"/>
      <c r="E140" s="14"/>
      <c r="F140" s="27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27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</row>
    <row r="141" spans="1:34" ht="15">
      <c r="A141" s="19"/>
      <c r="B141" s="13"/>
      <c r="C141" s="13"/>
      <c r="D141" s="14"/>
      <c r="E141" s="14"/>
      <c r="F141" s="27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27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</row>
    <row r="142" spans="1:34" ht="15">
      <c r="A142" s="19"/>
      <c r="B142" s="13"/>
      <c r="C142" s="13"/>
      <c r="D142" s="14"/>
      <c r="E142" s="14"/>
      <c r="F142" s="27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27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</row>
    <row r="143" spans="1:34" ht="15">
      <c r="A143" s="19"/>
      <c r="B143" s="13"/>
      <c r="C143" s="13"/>
      <c r="D143" s="14"/>
      <c r="E143" s="14"/>
      <c r="F143" s="27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27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</row>
    <row r="144" spans="1:34" ht="15">
      <c r="A144" s="19"/>
      <c r="B144" s="13"/>
      <c r="C144" s="13"/>
      <c r="D144" s="14"/>
      <c r="E144" s="14"/>
      <c r="F144" s="27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27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</row>
    <row r="145" spans="1:34" ht="15">
      <c r="A145" s="13"/>
      <c r="B145" s="13"/>
      <c r="C145" s="13"/>
      <c r="D145" s="14"/>
      <c r="E145" s="14"/>
      <c r="F145" s="27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27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</row>
    <row r="146" spans="1:3" ht="15">
      <c r="A146" s="13"/>
      <c r="B146" s="13"/>
      <c r="C146" s="13"/>
    </row>
    <row r="147" spans="1:3" ht="15">
      <c r="A147" s="13"/>
      <c r="B147" s="13"/>
      <c r="C147" s="13"/>
    </row>
    <row r="148" spans="1:3" ht="15">
      <c r="A148" s="13"/>
      <c r="B148" s="13"/>
      <c r="C148" s="13"/>
    </row>
  </sheetData>
  <sheetProtection/>
  <mergeCells count="77">
    <mergeCell ref="A117:A122"/>
    <mergeCell ref="B117:B122"/>
    <mergeCell ref="C117:C122"/>
    <mergeCell ref="A124:A131"/>
    <mergeCell ref="B124:B131"/>
    <mergeCell ref="C124:C131"/>
    <mergeCell ref="C108:C112"/>
    <mergeCell ref="A113:A116"/>
    <mergeCell ref="B113:B116"/>
    <mergeCell ref="C113:C116"/>
    <mergeCell ref="A108:A112"/>
    <mergeCell ref="B108:B112"/>
    <mergeCell ref="C96:C101"/>
    <mergeCell ref="A102:A107"/>
    <mergeCell ref="B102:B107"/>
    <mergeCell ref="C102:C107"/>
    <mergeCell ref="A96:A101"/>
    <mergeCell ref="B96:B101"/>
    <mergeCell ref="C90:C93"/>
    <mergeCell ref="A94:A95"/>
    <mergeCell ref="B94:B95"/>
    <mergeCell ref="C94:C95"/>
    <mergeCell ref="A90:A93"/>
    <mergeCell ref="B90:B93"/>
    <mergeCell ref="C64:C68"/>
    <mergeCell ref="A75:A76"/>
    <mergeCell ref="B75:B76"/>
    <mergeCell ref="C75:C76"/>
    <mergeCell ref="C83:C84"/>
    <mergeCell ref="A85:A89"/>
    <mergeCell ref="B85:B89"/>
    <mergeCell ref="C85:C89"/>
    <mergeCell ref="A83:A84"/>
    <mergeCell ref="B83:B84"/>
    <mergeCell ref="A57:A61"/>
    <mergeCell ref="B57:B61"/>
    <mergeCell ref="C57:C61"/>
    <mergeCell ref="A62:A63"/>
    <mergeCell ref="B62:B63"/>
    <mergeCell ref="C62:C63"/>
    <mergeCell ref="A64:A68"/>
    <mergeCell ref="B64:B68"/>
    <mergeCell ref="A51:A56"/>
    <mergeCell ref="B51:B56"/>
    <mergeCell ref="C51:C56"/>
    <mergeCell ref="C10:C16"/>
    <mergeCell ref="C17:C30"/>
    <mergeCell ref="B31:B50"/>
    <mergeCell ref="C31:C36"/>
    <mergeCell ref="C37:C50"/>
    <mergeCell ref="A10:A50"/>
    <mergeCell ref="H6:J8"/>
    <mergeCell ref="K6:Q8"/>
    <mergeCell ref="R6:R8"/>
    <mergeCell ref="S6:U8"/>
    <mergeCell ref="V6:Z8"/>
    <mergeCell ref="B10:B30"/>
    <mergeCell ref="W4:Z4"/>
    <mergeCell ref="X1:Z1"/>
    <mergeCell ref="X2:Z2"/>
    <mergeCell ref="X3:Z3"/>
    <mergeCell ref="A6:A9"/>
    <mergeCell ref="B6:B9"/>
    <mergeCell ref="C6:C9"/>
    <mergeCell ref="D6:D9"/>
    <mergeCell ref="E6:F8"/>
    <mergeCell ref="G6:G9"/>
    <mergeCell ref="AB4:AB5"/>
    <mergeCell ref="L5:P5"/>
    <mergeCell ref="Q5:V5"/>
    <mergeCell ref="W5:Z5"/>
    <mergeCell ref="A1:C3"/>
    <mergeCell ref="D1:W3"/>
    <mergeCell ref="A4:F5"/>
    <mergeCell ref="G4:K5"/>
    <mergeCell ref="L4:P4"/>
    <mergeCell ref="Q4:V4"/>
  </mergeCells>
  <conditionalFormatting sqref="N10">
    <cfRule type="containsText" priority="27" dxfId="2" operator="containsText" stopIfTrue="1" text="MUY ALTO">
      <formula>NOT(ISERROR(SEARCH("MUY ALTO",N10)))</formula>
    </cfRule>
    <cfRule type="containsText" priority="28" dxfId="2" operator="containsText" stopIfTrue="1" text="ALTO">
      <formula>NOT(ISERROR(SEARCH("ALTO",N10)))</formula>
    </cfRule>
    <cfRule type="containsText" priority="29" dxfId="1" operator="containsText" stopIfTrue="1" text="MEDIO">
      <formula>NOT(ISERROR(SEARCH("MEDIO",N10)))</formula>
    </cfRule>
    <cfRule type="containsText" priority="30" dxfId="0" operator="containsText" stopIfTrue="1" text="BAJO">
      <formula>NOT(ISERROR(SEARCH("BAJO",N10)))</formula>
    </cfRule>
  </conditionalFormatting>
  <conditionalFormatting sqref="N11 N13:N16 N18:N22 N24:N50">
    <cfRule type="containsText" priority="23" dxfId="2" operator="containsText" stopIfTrue="1" text="MUY ALTO">
      <formula>NOT(ISERROR(SEARCH("MUY ALTO",N11)))</formula>
    </cfRule>
    <cfRule type="containsText" priority="24" dxfId="2" operator="containsText" stopIfTrue="1" text="ALTO">
      <formula>NOT(ISERROR(SEARCH("ALTO",N11)))</formula>
    </cfRule>
    <cfRule type="containsText" priority="25" dxfId="1" operator="containsText" stopIfTrue="1" text="MEDIO">
      <formula>NOT(ISERROR(SEARCH("MEDIO",N11)))</formula>
    </cfRule>
    <cfRule type="containsText" priority="26" dxfId="0" operator="containsText" stopIfTrue="1" text="BAJO">
      <formula>NOT(ISERROR(SEARCH("BAJO",N11)))</formula>
    </cfRule>
  </conditionalFormatting>
  <conditionalFormatting sqref="N12">
    <cfRule type="containsText" priority="11" dxfId="0" operator="containsText" stopIfTrue="1" text="BAJO">
      <formula>NOT(ISERROR(SEARCH("BAJO",N12)))</formula>
    </cfRule>
    <cfRule type="containsText" priority="12" dxfId="2" operator="containsText" stopIfTrue="1" text="MUY ALTO">
      <formula>NOT(ISERROR(SEARCH("MUY ALTO",N12)))</formula>
    </cfRule>
    <cfRule type="containsText" priority="13" dxfId="2" operator="containsText" stopIfTrue="1" text="ALTO">
      <formula>NOT(ISERROR(SEARCH("ALTO",N12)))</formula>
    </cfRule>
    <cfRule type="containsText" priority="14" dxfId="1" operator="containsText" stopIfTrue="1" text="MEDIO">
      <formula>NOT(ISERROR(SEARCH("MEDIO",N12)))</formula>
    </cfRule>
  </conditionalFormatting>
  <conditionalFormatting sqref="R17">
    <cfRule type="containsText" priority="9" dxfId="1" operator="containsText" stopIfTrue="1" text="No Aceptable o aceptable con control especifico">
      <formula>NOT(ISERROR(SEARCH("No Aceptable o aceptable con control especifico",R17)))</formula>
    </cfRule>
    <cfRule type="containsText" priority="10" dxfId="1" operator="containsText" stopIfTrue="1" text="No aceptable o aceptable con control especifico">
      <formula>NOT(ISERROR(SEARCH("No aceptable o aceptable con control especifico",R17)))</formula>
    </cfRule>
  </conditionalFormatting>
  <conditionalFormatting sqref="N17">
    <cfRule type="containsText" priority="5" dxfId="0" operator="containsText" stopIfTrue="1" text="BAJO">
      <formula>NOT(ISERROR(SEARCH("BAJO",N17)))</formula>
    </cfRule>
    <cfRule type="containsText" priority="6" dxfId="2" operator="containsText" stopIfTrue="1" text="MUY ALTO">
      <formula>NOT(ISERROR(SEARCH("MUY ALTO",N17)))</formula>
    </cfRule>
    <cfRule type="containsText" priority="7" dxfId="2" operator="containsText" stopIfTrue="1" text="ALTO">
      <formula>NOT(ISERROR(SEARCH("ALTO",N17)))</formula>
    </cfRule>
    <cfRule type="containsText" priority="8" dxfId="1" operator="containsText" stopIfTrue="1" text="MEDIO">
      <formula>NOT(ISERROR(SEARCH("MEDIO",N17)))</formula>
    </cfRule>
  </conditionalFormatting>
  <conditionalFormatting sqref="N23">
    <cfRule type="containsText" priority="1" dxfId="0" operator="containsText" stopIfTrue="1" text="BAJO">
      <formula>NOT(ISERROR(SEARCH("BAJO",N23)))</formula>
    </cfRule>
    <cfRule type="containsText" priority="2" dxfId="2" operator="containsText" stopIfTrue="1" text="MUY ALTO">
      <formula>NOT(ISERROR(SEARCH("MUY ALTO",N23)))</formula>
    </cfRule>
    <cfRule type="containsText" priority="3" dxfId="2" operator="containsText" stopIfTrue="1" text="ALTO">
      <formula>NOT(ISERROR(SEARCH("ALTO",N23)))</formula>
    </cfRule>
    <cfRule type="containsText" priority="4" dxfId="1" operator="containsText" stopIfTrue="1" text="MEDIO">
      <formula>NOT(ISERROR(SEARCH("MEDIO",N23)))</formula>
    </cfRule>
  </conditionalFormatting>
  <dataValidations count="4">
    <dataValidation type="list" allowBlank="1" showInputMessage="1" showErrorMessage="1" prompt="Si 40&lt;NP&lt;24, Muy alto (A)&#10;Si 20&lt;NP&lt;10, Alto (A)&#10;Si 8&lt;NP&lt;6, Medio (M)&#10;Si 4&lt;NP&lt;2, Bajo (B)" sqref="N10:N11 L12 N13:N50">
      <formula1>"Muy alto (MA),Alto (A),Medio (M),Bajo (B)"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M12 O10:O50">
      <formula1>"100,60,25,10"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0:L11 L13:L50">
      <formula1>"4,3,2,1"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10:Q50">
      <formula1>"I,II,III,IV"</formula1>
      <formula2>0</formula2>
    </dataValidation>
  </dataValidations>
  <printOptions/>
  <pageMargins left="0.7" right="0.7" top="0.75" bottom="0.75" header="0.3" footer="0.3"/>
  <pageSetup horizontalDpi="360" verticalDpi="360" orientation="portrait" scale="2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42"/>
  <sheetViews>
    <sheetView view="pageBreakPreview" zoomScale="60" zoomScaleNormal="60" zoomScalePageLayoutView="0" workbookViewId="0" topLeftCell="A1">
      <selection activeCell="X3" sqref="X3:Z3"/>
    </sheetView>
  </sheetViews>
  <sheetFormatPr defaultColWidth="11.421875" defaultRowHeight="15"/>
  <cols>
    <col min="1" max="3" width="18.8515625" style="1" customWidth="1"/>
    <col min="4" max="4" width="8.421875" style="1" customWidth="1"/>
    <col min="5" max="5" width="12.7109375" style="1" customWidth="1"/>
    <col min="6" max="6" width="17.140625" style="28" customWidth="1"/>
    <col min="7" max="7" width="30.8515625" style="2" customWidth="1"/>
    <col min="8" max="8" width="10.8515625" style="2" customWidth="1"/>
    <col min="9" max="9" width="12.140625" style="2" customWidth="1"/>
    <col min="10" max="10" width="12.00390625" style="2" customWidth="1"/>
    <col min="11" max="17" width="9.140625" style="2" customWidth="1"/>
    <col min="18" max="18" width="13.421875" style="28" customWidth="1"/>
    <col min="19" max="19" width="6.28125" style="2" customWidth="1"/>
    <col min="20" max="20" width="11.7109375" style="2" customWidth="1"/>
    <col min="21" max="21" width="11.421875" style="2" customWidth="1"/>
    <col min="22" max="22" width="7.28125" style="2" customWidth="1"/>
    <col min="23" max="23" width="6.00390625" style="2" customWidth="1"/>
    <col min="24" max="24" width="14.7109375" style="2" customWidth="1"/>
    <col min="25" max="25" width="33.140625" style="2" customWidth="1"/>
    <col min="26" max="26" width="20.140625" style="2" customWidth="1"/>
    <col min="27" max="16384" width="11.421875" style="2" customWidth="1"/>
  </cols>
  <sheetData>
    <row r="1" spans="1:27" s="48" customFormat="1" ht="52.5" customHeight="1">
      <c r="A1" s="179"/>
      <c r="B1" s="180"/>
      <c r="C1" s="180"/>
      <c r="D1" s="163" t="s">
        <v>583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5" t="s">
        <v>350</v>
      </c>
      <c r="Y1" s="165"/>
      <c r="Z1" s="165"/>
      <c r="AA1" s="3"/>
    </row>
    <row r="2" spans="1:27" s="48" customFormat="1" ht="52.5" customHeight="1">
      <c r="A2" s="181"/>
      <c r="B2" s="160"/>
      <c r="C2" s="160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5" t="s">
        <v>351</v>
      </c>
      <c r="Y2" s="165"/>
      <c r="Z2" s="165"/>
      <c r="AA2" s="3"/>
    </row>
    <row r="3" spans="1:27" s="48" customFormat="1" ht="52.5" customHeight="1">
      <c r="A3" s="181"/>
      <c r="B3" s="160"/>
      <c r="C3" s="160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 t="s">
        <v>601</v>
      </c>
      <c r="Y3" s="165"/>
      <c r="Z3" s="165"/>
      <c r="AA3" s="3"/>
    </row>
    <row r="4" spans="1:28" s="48" customFormat="1" ht="12.75" customHeight="1">
      <c r="A4" s="182" t="s">
        <v>571</v>
      </c>
      <c r="B4" s="183"/>
      <c r="C4" s="183"/>
      <c r="D4" s="183"/>
      <c r="E4" s="183"/>
      <c r="F4" s="183"/>
      <c r="G4" s="186" t="s">
        <v>569</v>
      </c>
      <c r="H4" s="187"/>
      <c r="I4" s="187"/>
      <c r="J4" s="187"/>
      <c r="K4" s="188"/>
      <c r="L4" s="161" t="s">
        <v>348</v>
      </c>
      <c r="M4" s="161"/>
      <c r="N4" s="161"/>
      <c r="O4" s="161"/>
      <c r="P4" s="161"/>
      <c r="Q4" s="192" t="s">
        <v>352</v>
      </c>
      <c r="R4" s="193"/>
      <c r="S4" s="193"/>
      <c r="T4" s="193"/>
      <c r="U4" s="193"/>
      <c r="V4" s="194"/>
      <c r="W4" s="161" t="s">
        <v>353</v>
      </c>
      <c r="X4" s="161"/>
      <c r="Y4" s="161"/>
      <c r="Z4" s="161"/>
      <c r="AA4" s="2"/>
      <c r="AB4" s="162"/>
    </row>
    <row r="5" spans="1:28" s="48" customFormat="1" ht="15" customHeight="1">
      <c r="A5" s="184"/>
      <c r="B5" s="185"/>
      <c r="C5" s="185"/>
      <c r="D5" s="185"/>
      <c r="E5" s="185"/>
      <c r="F5" s="185"/>
      <c r="G5" s="189"/>
      <c r="H5" s="190"/>
      <c r="I5" s="190"/>
      <c r="J5" s="190"/>
      <c r="K5" s="191"/>
      <c r="L5" s="166" t="s">
        <v>349</v>
      </c>
      <c r="M5" s="166"/>
      <c r="N5" s="166"/>
      <c r="O5" s="166"/>
      <c r="P5" s="166"/>
      <c r="Q5" s="176" t="s">
        <v>600</v>
      </c>
      <c r="R5" s="177"/>
      <c r="S5" s="177"/>
      <c r="T5" s="177"/>
      <c r="U5" s="177"/>
      <c r="V5" s="178"/>
      <c r="W5" s="169" t="s">
        <v>354</v>
      </c>
      <c r="X5" s="169"/>
      <c r="Y5" s="169"/>
      <c r="Z5" s="169"/>
      <c r="AA5" s="4"/>
      <c r="AB5" s="162"/>
    </row>
    <row r="6" spans="1:26" s="5" customFormat="1" ht="61.5" customHeight="1">
      <c r="A6" s="170" t="s">
        <v>0</v>
      </c>
      <c r="B6" s="195" t="s">
        <v>1</v>
      </c>
      <c r="C6" s="195" t="s">
        <v>2</v>
      </c>
      <c r="D6" s="208" t="s">
        <v>3</v>
      </c>
      <c r="E6" s="198" t="s">
        <v>4</v>
      </c>
      <c r="F6" s="199"/>
      <c r="G6" s="170" t="s">
        <v>5</v>
      </c>
      <c r="H6" s="198" t="s">
        <v>6</v>
      </c>
      <c r="I6" s="199"/>
      <c r="J6" s="200"/>
      <c r="K6" s="198" t="s">
        <v>7</v>
      </c>
      <c r="L6" s="199"/>
      <c r="M6" s="199"/>
      <c r="N6" s="199"/>
      <c r="O6" s="199"/>
      <c r="P6" s="199"/>
      <c r="Q6" s="200"/>
      <c r="R6" s="195" t="s">
        <v>8</v>
      </c>
      <c r="S6" s="198" t="s">
        <v>9</v>
      </c>
      <c r="T6" s="199"/>
      <c r="U6" s="200"/>
      <c r="V6" s="198" t="s">
        <v>10</v>
      </c>
      <c r="W6" s="199"/>
      <c r="X6" s="199"/>
      <c r="Y6" s="199"/>
      <c r="Z6" s="200"/>
    </row>
    <row r="7" spans="1:26" s="5" customFormat="1" ht="61.5" customHeight="1">
      <c r="A7" s="170"/>
      <c r="B7" s="196"/>
      <c r="C7" s="196"/>
      <c r="D7" s="209"/>
      <c r="E7" s="201"/>
      <c r="F7" s="202"/>
      <c r="G7" s="170"/>
      <c r="H7" s="201"/>
      <c r="I7" s="202"/>
      <c r="J7" s="203"/>
      <c r="K7" s="201"/>
      <c r="L7" s="202"/>
      <c r="M7" s="202"/>
      <c r="N7" s="202"/>
      <c r="O7" s="202"/>
      <c r="P7" s="202"/>
      <c r="Q7" s="203"/>
      <c r="R7" s="196"/>
      <c r="S7" s="201"/>
      <c r="T7" s="202"/>
      <c r="U7" s="203"/>
      <c r="V7" s="201"/>
      <c r="W7" s="202"/>
      <c r="X7" s="202"/>
      <c r="Y7" s="202"/>
      <c r="Z7" s="203"/>
    </row>
    <row r="8" spans="1:26" s="5" customFormat="1" ht="61.5" customHeight="1">
      <c r="A8" s="170"/>
      <c r="B8" s="196"/>
      <c r="C8" s="196"/>
      <c r="D8" s="209"/>
      <c r="E8" s="204"/>
      <c r="F8" s="205"/>
      <c r="G8" s="170"/>
      <c r="H8" s="204"/>
      <c r="I8" s="205"/>
      <c r="J8" s="206"/>
      <c r="K8" s="204"/>
      <c r="L8" s="205"/>
      <c r="M8" s="205"/>
      <c r="N8" s="205"/>
      <c r="O8" s="205"/>
      <c r="P8" s="205"/>
      <c r="Q8" s="206"/>
      <c r="R8" s="197"/>
      <c r="S8" s="204"/>
      <c r="T8" s="205"/>
      <c r="U8" s="206"/>
      <c r="V8" s="204"/>
      <c r="W8" s="205"/>
      <c r="X8" s="205"/>
      <c r="Y8" s="205"/>
      <c r="Z8" s="206"/>
    </row>
    <row r="9" spans="1:26" s="6" customFormat="1" ht="111" customHeight="1">
      <c r="A9" s="195"/>
      <c r="B9" s="196"/>
      <c r="C9" s="196"/>
      <c r="D9" s="210"/>
      <c r="E9" s="106" t="s">
        <v>12</v>
      </c>
      <c r="F9" s="106" t="s">
        <v>11</v>
      </c>
      <c r="G9" s="170"/>
      <c r="H9" s="106" t="s">
        <v>13</v>
      </c>
      <c r="I9" s="106" t="s">
        <v>14</v>
      </c>
      <c r="J9" s="106" t="s">
        <v>15</v>
      </c>
      <c r="K9" s="106" t="s">
        <v>16</v>
      </c>
      <c r="L9" s="101" t="s">
        <v>50</v>
      </c>
      <c r="M9" s="101" t="s">
        <v>17</v>
      </c>
      <c r="N9" s="101" t="s">
        <v>18</v>
      </c>
      <c r="O9" s="101" t="s">
        <v>19</v>
      </c>
      <c r="P9" s="101" t="s">
        <v>20</v>
      </c>
      <c r="Q9" s="101" t="s">
        <v>21</v>
      </c>
      <c r="R9" s="114" t="s">
        <v>22</v>
      </c>
      <c r="S9" s="106" t="s">
        <v>23</v>
      </c>
      <c r="T9" s="103" t="s">
        <v>24</v>
      </c>
      <c r="U9" s="101" t="s">
        <v>25</v>
      </c>
      <c r="V9" s="106" t="s">
        <v>26</v>
      </c>
      <c r="W9" s="103" t="s">
        <v>27</v>
      </c>
      <c r="X9" s="106" t="s">
        <v>28</v>
      </c>
      <c r="Y9" s="113" t="s">
        <v>29</v>
      </c>
      <c r="Z9" s="106" t="s">
        <v>30</v>
      </c>
    </row>
    <row r="10" spans="1:26" s="8" customFormat="1" ht="370.5" customHeight="1">
      <c r="A10" s="175" t="s">
        <v>137</v>
      </c>
      <c r="B10" s="175" t="s">
        <v>136</v>
      </c>
      <c r="C10" s="207" t="s">
        <v>214</v>
      </c>
      <c r="D10" s="24" t="s">
        <v>31</v>
      </c>
      <c r="E10" s="30" t="s">
        <v>356</v>
      </c>
      <c r="F10" s="30" t="s">
        <v>357</v>
      </c>
      <c r="G10" s="30" t="s">
        <v>570</v>
      </c>
      <c r="H10" s="30" t="s">
        <v>33</v>
      </c>
      <c r="I10" s="30" t="s">
        <v>358</v>
      </c>
      <c r="J10" s="30" t="s">
        <v>360</v>
      </c>
      <c r="K10" s="30">
        <v>2</v>
      </c>
      <c r="L10" s="30">
        <v>4</v>
      </c>
      <c r="M10" s="30">
        <f>K10*L10</f>
        <v>8</v>
      </c>
      <c r="N10" s="30" t="str">
        <f>IF(M10&gt;20,"Muy Alto (MA)",IF(M10&gt;10,"ALTO",IF(M10&gt;5,"MEDIO","BAJO")))</f>
        <v>MEDIO</v>
      </c>
      <c r="O10" s="30">
        <v>25</v>
      </c>
      <c r="P10" s="30">
        <f>M10*O10</f>
        <v>200</v>
      </c>
      <c r="Q10" s="22" t="s">
        <v>35</v>
      </c>
      <c r="R10" s="44" t="str">
        <f>IF(Q10="I","No aceptable",IF(Q10="II","No aceptable o Aceptable con control específico",IF(Q10="III","Mejorable",IF(Q10="IV","Aceptable"))))</f>
        <v>No aceptable o Aceptable con control específico</v>
      </c>
      <c r="S10" s="30">
        <v>434</v>
      </c>
      <c r="T10" s="110" t="s">
        <v>52</v>
      </c>
      <c r="U10" s="110" t="s">
        <v>31</v>
      </c>
      <c r="V10" s="111" t="s">
        <v>587</v>
      </c>
      <c r="W10" s="111" t="s">
        <v>588</v>
      </c>
      <c r="X10" s="30" t="s">
        <v>582</v>
      </c>
      <c r="Y10" s="112" t="s">
        <v>589</v>
      </c>
      <c r="Z10" s="112" t="s">
        <v>359</v>
      </c>
    </row>
    <row r="11" spans="1:26" s="8" customFormat="1" ht="114.75" customHeight="1">
      <c r="A11" s="175"/>
      <c r="B11" s="175"/>
      <c r="C11" s="207"/>
      <c r="D11" s="41" t="s">
        <v>31</v>
      </c>
      <c r="E11" s="30" t="s">
        <v>140</v>
      </c>
      <c r="F11" s="23" t="s">
        <v>139</v>
      </c>
      <c r="G11" s="30" t="s">
        <v>141</v>
      </c>
      <c r="H11" s="30" t="s">
        <v>33</v>
      </c>
      <c r="I11" s="30" t="s">
        <v>33</v>
      </c>
      <c r="J11" s="30" t="s">
        <v>33</v>
      </c>
      <c r="K11" s="30">
        <v>2</v>
      </c>
      <c r="L11" s="30">
        <v>2</v>
      </c>
      <c r="M11" s="30">
        <f>K11*L11</f>
        <v>4</v>
      </c>
      <c r="N11" s="30" t="s">
        <v>34</v>
      </c>
      <c r="O11" s="30">
        <v>10</v>
      </c>
      <c r="P11" s="30">
        <f>O11*M11</f>
        <v>40</v>
      </c>
      <c r="Q11" s="30" t="s">
        <v>37</v>
      </c>
      <c r="R11" s="44" t="str">
        <f>IF(Q11="I","No aceptable",IF(Q11="II","No aceptable o Aceptable con control específico",IF(Q11="III","Mejorable",IF(Q11="IV","Aceptable"))))</f>
        <v>Mejorable</v>
      </c>
      <c r="S11" s="30">
        <v>17</v>
      </c>
      <c r="T11" s="30" t="s">
        <v>179</v>
      </c>
      <c r="U11" s="30" t="s">
        <v>31</v>
      </c>
      <c r="V11" s="30" t="s">
        <v>582</v>
      </c>
      <c r="W11" s="30" t="s">
        <v>582</v>
      </c>
      <c r="X11" s="30" t="s">
        <v>582</v>
      </c>
      <c r="Y11" s="25" t="s">
        <v>180</v>
      </c>
      <c r="Z11" s="30" t="s">
        <v>181</v>
      </c>
    </row>
    <row r="12" spans="1:26" s="8" customFormat="1" ht="129" customHeight="1">
      <c r="A12" s="175"/>
      <c r="B12" s="175"/>
      <c r="C12" s="207"/>
      <c r="D12" s="41" t="s">
        <v>31</v>
      </c>
      <c r="E12" s="22" t="s">
        <v>144</v>
      </c>
      <c r="F12" s="23" t="s">
        <v>143</v>
      </c>
      <c r="G12" s="30" t="s">
        <v>145</v>
      </c>
      <c r="H12" s="22" t="s">
        <v>33</v>
      </c>
      <c r="I12" s="22" t="s">
        <v>33</v>
      </c>
      <c r="J12" s="22" t="s">
        <v>142</v>
      </c>
      <c r="K12" s="22">
        <v>2</v>
      </c>
      <c r="L12" s="22">
        <v>3</v>
      </c>
      <c r="M12" s="22">
        <f aca="true" t="shared" si="0" ref="M12:M33">K12*L12</f>
        <v>6</v>
      </c>
      <c r="N12" s="30" t="s">
        <v>39</v>
      </c>
      <c r="O12" s="22">
        <v>25</v>
      </c>
      <c r="P12" s="22">
        <f>O12*M12</f>
        <v>150</v>
      </c>
      <c r="Q12" s="22" t="s">
        <v>35</v>
      </c>
      <c r="R12" s="44" t="str">
        <f aca="true" t="shared" si="1" ref="R12:R42">IF(Q12="I","No aceptable",IF(Q12="II","No aceptable o Aceptable con control específico",IF(Q12="III","Mejorable",IF(Q12="IV","Aceptable"))))</f>
        <v>No aceptable o Aceptable con control específico</v>
      </c>
      <c r="S12" s="30">
        <v>17</v>
      </c>
      <c r="T12" s="22" t="s">
        <v>179</v>
      </c>
      <c r="U12" s="22" t="s">
        <v>31</v>
      </c>
      <c r="V12" s="30" t="s">
        <v>582</v>
      </c>
      <c r="W12" s="30" t="s">
        <v>582</v>
      </c>
      <c r="X12" s="30" t="s">
        <v>582</v>
      </c>
      <c r="Y12" s="25" t="s">
        <v>180</v>
      </c>
      <c r="Z12" s="25" t="s">
        <v>181</v>
      </c>
    </row>
    <row r="13" spans="1:26" s="8" customFormat="1" ht="174.75" customHeight="1">
      <c r="A13" s="175"/>
      <c r="B13" s="175"/>
      <c r="C13" s="207"/>
      <c r="D13" s="41" t="s">
        <v>31</v>
      </c>
      <c r="E13" s="22" t="s">
        <v>67</v>
      </c>
      <c r="F13" s="23" t="s">
        <v>208</v>
      </c>
      <c r="G13" s="30" t="s">
        <v>53</v>
      </c>
      <c r="H13" s="22" t="s">
        <v>33</v>
      </c>
      <c r="I13" s="22" t="s">
        <v>33</v>
      </c>
      <c r="J13" s="22" t="s">
        <v>33</v>
      </c>
      <c r="K13" s="22">
        <v>2</v>
      </c>
      <c r="L13" s="22">
        <v>3</v>
      </c>
      <c r="M13" s="22">
        <f t="shared" si="0"/>
        <v>6</v>
      </c>
      <c r="N13" s="30" t="s">
        <v>39</v>
      </c>
      <c r="O13" s="22">
        <v>25</v>
      </c>
      <c r="P13" s="22">
        <f>M13*O13</f>
        <v>150</v>
      </c>
      <c r="Q13" s="22" t="s">
        <v>35</v>
      </c>
      <c r="R13" s="44" t="str">
        <f t="shared" si="1"/>
        <v>No aceptable o Aceptable con control específico</v>
      </c>
      <c r="S13" s="30">
        <v>17</v>
      </c>
      <c r="T13" s="22" t="s">
        <v>52</v>
      </c>
      <c r="U13" s="22" t="s">
        <v>31</v>
      </c>
      <c r="V13" s="30" t="s">
        <v>582</v>
      </c>
      <c r="W13" s="30" t="s">
        <v>582</v>
      </c>
      <c r="X13" s="30" t="s">
        <v>582</v>
      </c>
      <c r="Y13" s="25" t="s">
        <v>209</v>
      </c>
      <c r="Z13" s="25"/>
    </row>
    <row r="14" spans="1:26" s="8" customFormat="1" ht="115.5" customHeight="1">
      <c r="A14" s="175"/>
      <c r="B14" s="175"/>
      <c r="C14" s="207"/>
      <c r="D14" s="41" t="s">
        <v>31</v>
      </c>
      <c r="E14" s="22" t="s">
        <v>67</v>
      </c>
      <c r="F14" s="23" t="s">
        <v>210</v>
      </c>
      <c r="G14" s="30" t="s">
        <v>211</v>
      </c>
      <c r="H14" s="22" t="s">
        <v>33</v>
      </c>
      <c r="I14" s="22" t="s">
        <v>33</v>
      </c>
      <c r="J14" s="22" t="s">
        <v>33</v>
      </c>
      <c r="K14" s="22">
        <v>2</v>
      </c>
      <c r="L14" s="22">
        <v>3</v>
      </c>
      <c r="M14" s="22">
        <f t="shared" si="0"/>
        <v>6</v>
      </c>
      <c r="N14" s="30" t="s">
        <v>39</v>
      </c>
      <c r="O14" s="22">
        <v>25</v>
      </c>
      <c r="P14" s="22">
        <f>M14*O14</f>
        <v>150</v>
      </c>
      <c r="Q14" s="22" t="s">
        <v>35</v>
      </c>
      <c r="R14" s="44" t="str">
        <f t="shared" si="1"/>
        <v>No aceptable o Aceptable con control específico</v>
      </c>
      <c r="S14" s="30">
        <v>17</v>
      </c>
      <c r="T14" s="22" t="s">
        <v>52</v>
      </c>
      <c r="U14" s="22" t="s">
        <v>31</v>
      </c>
      <c r="V14" s="30" t="s">
        <v>582</v>
      </c>
      <c r="W14" s="30" t="s">
        <v>582</v>
      </c>
      <c r="X14" s="30" t="s">
        <v>582</v>
      </c>
      <c r="Y14" s="25" t="s">
        <v>212</v>
      </c>
      <c r="Z14" s="25" t="s">
        <v>213</v>
      </c>
    </row>
    <row r="15" spans="1:26" s="8" customFormat="1" ht="180.75" customHeight="1">
      <c r="A15" s="175"/>
      <c r="B15" s="175"/>
      <c r="C15" s="207"/>
      <c r="D15" s="41" t="s">
        <v>31</v>
      </c>
      <c r="E15" s="22" t="s">
        <v>205</v>
      </c>
      <c r="F15" s="23" t="s">
        <v>204</v>
      </c>
      <c r="G15" s="30" t="s">
        <v>206</v>
      </c>
      <c r="H15" s="22" t="s">
        <v>33</v>
      </c>
      <c r="I15" s="22" t="s">
        <v>33</v>
      </c>
      <c r="J15" s="22" t="s">
        <v>33</v>
      </c>
      <c r="K15" s="22">
        <v>2</v>
      </c>
      <c r="L15" s="22">
        <v>3</v>
      </c>
      <c r="M15" s="22">
        <f t="shared" si="0"/>
        <v>6</v>
      </c>
      <c r="N15" s="30" t="s">
        <v>39</v>
      </c>
      <c r="O15" s="22">
        <v>25</v>
      </c>
      <c r="P15" s="22">
        <f aca="true" t="shared" si="2" ref="P15:P20">O15*M15</f>
        <v>150</v>
      </c>
      <c r="Q15" s="22" t="s">
        <v>35</v>
      </c>
      <c r="R15" s="44" t="str">
        <f t="shared" si="1"/>
        <v>No aceptable o Aceptable con control específico</v>
      </c>
      <c r="S15" s="30">
        <v>17</v>
      </c>
      <c r="T15" s="22" t="s">
        <v>207</v>
      </c>
      <c r="U15" s="22" t="s">
        <v>31</v>
      </c>
      <c r="V15" s="30" t="s">
        <v>582</v>
      </c>
      <c r="W15" s="30" t="s">
        <v>582</v>
      </c>
      <c r="X15" s="30" t="s">
        <v>582</v>
      </c>
      <c r="Y15" s="25" t="s">
        <v>182</v>
      </c>
      <c r="Z15" s="25"/>
    </row>
    <row r="16" spans="1:26" s="8" customFormat="1" ht="130.5" customHeight="1">
      <c r="A16" s="175"/>
      <c r="B16" s="175"/>
      <c r="C16" s="207"/>
      <c r="D16" s="41" t="s">
        <v>31</v>
      </c>
      <c r="E16" s="22" t="s">
        <v>205</v>
      </c>
      <c r="F16" s="23" t="s">
        <v>216</v>
      </c>
      <c r="G16" s="30" t="s">
        <v>146</v>
      </c>
      <c r="H16" s="22" t="s">
        <v>33</v>
      </c>
      <c r="I16" s="22" t="s">
        <v>33</v>
      </c>
      <c r="J16" s="22" t="s">
        <v>33</v>
      </c>
      <c r="K16" s="22">
        <v>2</v>
      </c>
      <c r="L16" s="22">
        <v>3</v>
      </c>
      <c r="M16" s="22">
        <f t="shared" si="0"/>
        <v>6</v>
      </c>
      <c r="N16" s="30" t="s">
        <v>39</v>
      </c>
      <c r="O16" s="22">
        <v>25</v>
      </c>
      <c r="P16" s="22">
        <f t="shared" si="2"/>
        <v>150</v>
      </c>
      <c r="Q16" s="22" t="s">
        <v>35</v>
      </c>
      <c r="R16" s="44" t="str">
        <f t="shared" si="1"/>
        <v>No aceptable o Aceptable con control específico</v>
      </c>
      <c r="S16" s="30">
        <v>17</v>
      </c>
      <c r="T16" s="22" t="s">
        <v>183</v>
      </c>
      <c r="U16" s="22" t="s">
        <v>31</v>
      </c>
      <c r="V16" s="30" t="s">
        <v>582</v>
      </c>
      <c r="W16" s="30" t="s">
        <v>582</v>
      </c>
      <c r="X16" s="30" t="s">
        <v>582</v>
      </c>
      <c r="Y16" s="25" t="s">
        <v>184</v>
      </c>
      <c r="Z16" s="30" t="s">
        <v>582</v>
      </c>
    </row>
    <row r="17" spans="1:26" s="8" customFormat="1" ht="91.5" customHeight="1">
      <c r="A17" s="175"/>
      <c r="B17" s="175"/>
      <c r="C17" s="207"/>
      <c r="D17" s="41" t="s">
        <v>31</v>
      </c>
      <c r="E17" s="22" t="s">
        <v>148</v>
      </c>
      <c r="F17" s="23" t="s">
        <v>147</v>
      </c>
      <c r="G17" s="30" t="s">
        <v>145</v>
      </c>
      <c r="H17" s="22" t="s">
        <v>33</v>
      </c>
      <c r="I17" s="22" t="s">
        <v>33</v>
      </c>
      <c r="J17" s="22" t="s">
        <v>142</v>
      </c>
      <c r="K17" s="22">
        <v>2</v>
      </c>
      <c r="L17" s="22">
        <v>2</v>
      </c>
      <c r="M17" s="22">
        <f t="shared" si="0"/>
        <v>4</v>
      </c>
      <c r="N17" s="30" t="s">
        <v>34</v>
      </c>
      <c r="O17" s="22">
        <v>10</v>
      </c>
      <c r="P17" s="22">
        <f t="shared" si="2"/>
        <v>40</v>
      </c>
      <c r="Q17" s="22" t="s">
        <v>37</v>
      </c>
      <c r="R17" s="44" t="str">
        <f t="shared" si="1"/>
        <v>Mejorable</v>
      </c>
      <c r="S17" s="30">
        <v>17</v>
      </c>
      <c r="T17" s="22" t="s">
        <v>179</v>
      </c>
      <c r="U17" s="22" t="s">
        <v>31</v>
      </c>
      <c r="V17" s="30" t="s">
        <v>582</v>
      </c>
      <c r="W17" s="30" t="s">
        <v>582</v>
      </c>
      <c r="X17" s="30" t="s">
        <v>582</v>
      </c>
      <c r="Y17" s="25" t="s">
        <v>185</v>
      </c>
      <c r="Z17" s="25" t="s">
        <v>186</v>
      </c>
    </row>
    <row r="18" spans="1:26" s="8" customFormat="1" ht="115.5" customHeight="1">
      <c r="A18" s="175"/>
      <c r="B18" s="175"/>
      <c r="C18" s="207" t="s">
        <v>215</v>
      </c>
      <c r="D18" s="41" t="s">
        <v>31</v>
      </c>
      <c r="E18" s="22" t="s">
        <v>150</v>
      </c>
      <c r="F18" s="23" t="s">
        <v>149</v>
      </c>
      <c r="G18" s="30" t="s">
        <v>151</v>
      </c>
      <c r="H18" s="22" t="s">
        <v>33</v>
      </c>
      <c r="I18" s="22" t="s">
        <v>33</v>
      </c>
      <c r="J18" s="22" t="s">
        <v>142</v>
      </c>
      <c r="K18" s="22">
        <v>2</v>
      </c>
      <c r="L18" s="22">
        <v>3</v>
      </c>
      <c r="M18" s="22">
        <f>K18*L18</f>
        <v>6</v>
      </c>
      <c r="N18" s="30" t="s">
        <v>39</v>
      </c>
      <c r="O18" s="22">
        <v>25</v>
      </c>
      <c r="P18" s="22">
        <f>O18*M18</f>
        <v>150</v>
      </c>
      <c r="Q18" s="22" t="s">
        <v>35</v>
      </c>
      <c r="R18" s="44" t="str">
        <f>IF(Q18="I","No aceptable",IF(Q18="II","No aceptable o Aceptable con control específico",IF(Q18="III","Mejorable",IF(Q18="IV","Aceptable"))))</f>
        <v>No aceptable o Aceptable con control específico</v>
      </c>
      <c r="S18" s="30">
        <v>17</v>
      </c>
      <c r="T18" s="22" t="s">
        <v>179</v>
      </c>
      <c r="U18" s="22" t="s">
        <v>31</v>
      </c>
      <c r="V18" s="30" t="s">
        <v>582</v>
      </c>
      <c r="W18" s="30" t="s">
        <v>582</v>
      </c>
      <c r="X18" s="30" t="s">
        <v>582</v>
      </c>
      <c r="Y18" s="25" t="s">
        <v>187</v>
      </c>
      <c r="Z18" s="25" t="s">
        <v>188</v>
      </c>
    </row>
    <row r="19" spans="1:26" s="8" customFormat="1" ht="115.5" customHeight="1">
      <c r="A19" s="175"/>
      <c r="B19" s="175"/>
      <c r="C19" s="207"/>
      <c r="D19" s="41" t="s">
        <v>31</v>
      </c>
      <c r="E19" s="22" t="s">
        <v>205</v>
      </c>
      <c r="F19" s="23" t="s">
        <v>217</v>
      </c>
      <c r="G19" s="30" t="s">
        <v>218</v>
      </c>
      <c r="H19" s="22" t="s">
        <v>33</v>
      </c>
      <c r="I19" s="22" t="s">
        <v>33</v>
      </c>
      <c r="J19" s="22" t="s">
        <v>33</v>
      </c>
      <c r="K19" s="22">
        <v>2</v>
      </c>
      <c r="L19" s="22">
        <v>3</v>
      </c>
      <c r="M19" s="22">
        <f t="shared" si="0"/>
        <v>6</v>
      </c>
      <c r="N19" s="30" t="s">
        <v>39</v>
      </c>
      <c r="O19" s="22">
        <v>25</v>
      </c>
      <c r="P19" s="22">
        <f t="shared" si="2"/>
        <v>150</v>
      </c>
      <c r="Q19" s="22" t="s">
        <v>35</v>
      </c>
      <c r="R19" s="44" t="str">
        <f t="shared" si="1"/>
        <v>No aceptable o Aceptable con control específico</v>
      </c>
      <c r="S19" s="30">
        <v>17</v>
      </c>
      <c r="T19" s="22" t="s">
        <v>183</v>
      </c>
      <c r="U19" s="22" t="s">
        <v>31</v>
      </c>
      <c r="V19" s="30" t="s">
        <v>582</v>
      </c>
      <c r="W19" s="30" t="s">
        <v>582</v>
      </c>
      <c r="X19" s="30" t="s">
        <v>582</v>
      </c>
      <c r="Y19" s="25" t="s">
        <v>184</v>
      </c>
      <c r="Z19" s="25"/>
    </row>
    <row r="20" spans="1:26" s="8" customFormat="1" ht="132" customHeight="1">
      <c r="A20" s="175"/>
      <c r="B20" s="175"/>
      <c r="C20" s="207"/>
      <c r="D20" s="41" t="s">
        <v>31</v>
      </c>
      <c r="E20" s="22" t="s">
        <v>205</v>
      </c>
      <c r="F20" s="23" t="s">
        <v>216</v>
      </c>
      <c r="G20" s="30" t="s">
        <v>146</v>
      </c>
      <c r="H20" s="22" t="s">
        <v>33</v>
      </c>
      <c r="I20" s="22" t="s">
        <v>33</v>
      </c>
      <c r="J20" s="22" t="s">
        <v>33</v>
      </c>
      <c r="K20" s="22">
        <v>2</v>
      </c>
      <c r="L20" s="22">
        <v>3</v>
      </c>
      <c r="M20" s="22">
        <f t="shared" si="0"/>
        <v>6</v>
      </c>
      <c r="N20" s="30" t="s">
        <v>39</v>
      </c>
      <c r="O20" s="22">
        <v>25</v>
      </c>
      <c r="P20" s="22">
        <f t="shared" si="2"/>
        <v>150</v>
      </c>
      <c r="Q20" s="22" t="s">
        <v>35</v>
      </c>
      <c r="R20" s="44" t="str">
        <f t="shared" si="1"/>
        <v>No aceptable o Aceptable con control específico</v>
      </c>
      <c r="S20" s="30">
        <v>17</v>
      </c>
      <c r="T20" s="22" t="s">
        <v>183</v>
      </c>
      <c r="U20" s="22" t="s">
        <v>31</v>
      </c>
      <c r="V20" s="30" t="s">
        <v>582</v>
      </c>
      <c r="W20" s="30" t="s">
        <v>582</v>
      </c>
      <c r="X20" s="30" t="s">
        <v>582</v>
      </c>
      <c r="Y20" s="25" t="s">
        <v>184</v>
      </c>
      <c r="Z20" s="25"/>
    </row>
    <row r="21" spans="1:26" s="8" customFormat="1" ht="129.75" customHeight="1">
      <c r="A21" s="175"/>
      <c r="B21" s="175"/>
      <c r="C21" s="207"/>
      <c r="D21" s="41"/>
      <c r="E21" s="22"/>
      <c r="F21" s="23"/>
      <c r="G21" s="30"/>
      <c r="H21" s="22"/>
      <c r="I21" s="22"/>
      <c r="J21" s="22"/>
      <c r="K21" s="22"/>
      <c r="L21" s="22"/>
      <c r="M21" s="22"/>
      <c r="N21" s="30"/>
      <c r="O21" s="22"/>
      <c r="P21" s="22"/>
      <c r="Q21" s="22"/>
      <c r="R21" s="44"/>
      <c r="S21" s="30"/>
      <c r="T21" s="22"/>
      <c r="U21" s="22"/>
      <c r="V21" s="30"/>
      <c r="W21" s="30"/>
      <c r="X21" s="30"/>
      <c r="Y21" s="25"/>
      <c r="Z21" s="25"/>
    </row>
    <row r="22" spans="1:26" s="8" customFormat="1" ht="132" customHeight="1">
      <c r="A22" s="175"/>
      <c r="B22" s="175"/>
      <c r="C22" s="207" t="s">
        <v>154</v>
      </c>
      <c r="D22" s="41" t="s">
        <v>31</v>
      </c>
      <c r="E22" s="22" t="s">
        <v>219</v>
      </c>
      <c r="F22" s="23" t="s">
        <v>155</v>
      </c>
      <c r="G22" s="30" t="s">
        <v>157</v>
      </c>
      <c r="H22" s="22" t="s">
        <v>158</v>
      </c>
      <c r="I22" s="22" t="s">
        <v>33</v>
      </c>
      <c r="J22" s="22" t="s">
        <v>159</v>
      </c>
      <c r="K22" s="22">
        <v>3</v>
      </c>
      <c r="L22" s="22">
        <v>2</v>
      </c>
      <c r="M22" s="22">
        <f t="shared" si="0"/>
        <v>6</v>
      </c>
      <c r="N22" s="30" t="s">
        <v>39</v>
      </c>
      <c r="O22" s="22">
        <v>25</v>
      </c>
      <c r="P22" s="22">
        <f>M22*O22</f>
        <v>150</v>
      </c>
      <c r="Q22" s="22" t="s">
        <v>35</v>
      </c>
      <c r="R22" s="44" t="str">
        <f t="shared" si="1"/>
        <v>No aceptable o Aceptable con control específico</v>
      </c>
      <c r="S22" s="30">
        <v>17</v>
      </c>
      <c r="T22" s="22" t="s">
        <v>189</v>
      </c>
      <c r="U22" s="22" t="s">
        <v>190</v>
      </c>
      <c r="V22" s="30" t="s">
        <v>582</v>
      </c>
      <c r="W22" s="30" t="s">
        <v>582</v>
      </c>
      <c r="X22" s="30" t="s">
        <v>582</v>
      </c>
      <c r="Y22" s="25" t="s">
        <v>191</v>
      </c>
      <c r="Z22" s="25" t="s">
        <v>192</v>
      </c>
    </row>
    <row r="23" spans="1:26" s="8" customFormat="1" ht="270.75" customHeight="1">
      <c r="A23" s="175"/>
      <c r="B23" s="175"/>
      <c r="C23" s="207"/>
      <c r="D23" s="41" t="s">
        <v>31</v>
      </c>
      <c r="E23" s="22" t="s">
        <v>161</v>
      </c>
      <c r="F23" s="23" t="s">
        <v>160</v>
      </c>
      <c r="G23" s="30" t="s">
        <v>162</v>
      </c>
      <c r="H23" s="22" t="s">
        <v>33</v>
      </c>
      <c r="I23" s="22" t="s">
        <v>33</v>
      </c>
      <c r="J23" s="22" t="s">
        <v>33</v>
      </c>
      <c r="K23" s="22">
        <v>3</v>
      </c>
      <c r="L23" s="22">
        <v>2</v>
      </c>
      <c r="M23" s="22">
        <f>K23*L23</f>
        <v>6</v>
      </c>
      <c r="N23" s="30" t="s">
        <v>39</v>
      </c>
      <c r="O23" s="22">
        <v>25</v>
      </c>
      <c r="P23" s="22">
        <f>M23*O23</f>
        <v>150</v>
      </c>
      <c r="Q23" s="22" t="s">
        <v>35</v>
      </c>
      <c r="R23" s="44" t="str">
        <f>IF(Q23="I","No aceptable",IF(Q23="II","No aceptable o Aceptable con control específico",IF(Q23="III","Mejorable",IF(Q23="IV","Aceptable"))))</f>
        <v>No aceptable o Aceptable con control específico</v>
      </c>
      <c r="S23" s="30">
        <v>17</v>
      </c>
      <c r="T23" s="22" t="s">
        <v>193</v>
      </c>
      <c r="U23" s="22" t="s">
        <v>138</v>
      </c>
      <c r="V23" s="105"/>
      <c r="W23" s="105"/>
      <c r="X23" s="22"/>
      <c r="Y23" s="25" t="s">
        <v>194</v>
      </c>
      <c r="Z23" s="25" t="s">
        <v>192</v>
      </c>
    </row>
    <row r="24" spans="1:26" s="8" customFormat="1" ht="141" customHeight="1">
      <c r="A24" s="175"/>
      <c r="B24" s="175"/>
      <c r="C24" s="207"/>
      <c r="D24" s="41" t="s">
        <v>31</v>
      </c>
      <c r="E24" s="22" t="s">
        <v>164</v>
      </c>
      <c r="F24" s="23" t="s">
        <v>163</v>
      </c>
      <c r="G24" s="30" t="s">
        <v>165</v>
      </c>
      <c r="H24" s="22" t="s">
        <v>33</v>
      </c>
      <c r="I24" s="22" t="s">
        <v>33</v>
      </c>
      <c r="J24" s="22" t="s">
        <v>33</v>
      </c>
      <c r="K24" s="22">
        <v>6</v>
      </c>
      <c r="L24" s="22">
        <v>3</v>
      </c>
      <c r="M24" s="22">
        <f t="shared" si="0"/>
        <v>18</v>
      </c>
      <c r="N24" s="30" t="s">
        <v>44</v>
      </c>
      <c r="O24" s="22">
        <v>60</v>
      </c>
      <c r="P24" s="22">
        <f>M24*O24</f>
        <v>1080</v>
      </c>
      <c r="Q24" s="22" t="s">
        <v>91</v>
      </c>
      <c r="R24" s="44" t="str">
        <f t="shared" si="1"/>
        <v>No aceptable</v>
      </c>
      <c r="S24" s="30">
        <v>17</v>
      </c>
      <c r="T24" s="22" t="s">
        <v>195</v>
      </c>
      <c r="U24" s="22" t="s">
        <v>190</v>
      </c>
      <c r="V24" s="30" t="s">
        <v>582</v>
      </c>
      <c r="W24" s="30" t="s">
        <v>582</v>
      </c>
      <c r="X24" s="30" t="s">
        <v>582</v>
      </c>
      <c r="Y24" s="25" t="s">
        <v>191</v>
      </c>
      <c r="Z24" s="25" t="s">
        <v>192</v>
      </c>
    </row>
    <row r="25" spans="1:26" s="8" customFormat="1" ht="115.5" customHeight="1">
      <c r="A25" s="175"/>
      <c r="B25" s="175"/>
      <c r="C25" s="207"/>
      <c r="D25" s="41" t="s">
        <v>31</v>
      </c>
      <c r="E25" s="22" t="s">
        <v>153</v>
      </c>
      <c r="F25" s="23" t="s">
        <v>149</v>
      </c>
      <c r="G25" s="30" t="s">
        <v>151</v>
      </c>
      <c r="H25" s="22" t="s">
        <v>33</v>
      </c>
      <c r="I25" s="22" t="s">
        <v>33</v>
      </c>
      <c r="J25" s="22" t="s">
        <v>33</v>
      </c>
      <c r="K25" s="22">
        <v>3</v>
      </c>
      <c r="L25" s="22">
        <v>2</v>
      </c>
      <c r="M25" s="22">
        <f t="shared" si="0"/>
        <v>6</v>
      </c>
      <c r="N25" s="30" t="s">
        <v>39</v>
      </c>
      <c r="O25" s="22">
        <v>25</v>
      </c>
      <c r="P25" s="22">
        <f>O25*M25</f>
        <v>150</v>
      </c>
      <c r="Q25" s="22" t="s">
        <v>35</v>
      </c>
      <c r="R25" s="44" t="str">
        <f t="shared" si="1"/>
        <v>No aceptable o Aceptable con control específico</v>
      </c>
      <c r="S25" s="30">
        <v>17</v>
      </c>
      <c r="T25" s="22" t="s">
        <v>179</v>
      </c>
      <c r="U25" s="22" t="s">
        <v>31</v>
      </c>
      <c r="V25" s="30" t="s">
        <v>582</v>
      </c>
      <c r="W25" s="30" t="s">
        <v>582</v>
      </c>
      <c r="X25" s="30" t="s">
        <v>582</v>
      </c>
      <c r="Y25" s="25" t="s">
        <v>196</v>
      </c>
      <c r="Z25" s="25" t="s">
        <v>192</v>
      </c>
    </row>
    <row r="26" spans="1:26" s="8" customFormat="1" ht="129.75" customHeight="1">
      <c r="A26" s="175"/>
      <c r="B26" s="175"/>
      <c r="C26" s="207"/>
      <c r="D26" s="41" t="s">
        <v>31</v>
      </c>
      <c r="E26" s="22" t="s">
        <v>167</v>
      </c>
      <c r="F26" s="23" t="s">
        <v>166</v>
      </c>
      <c r="G26" s="30" t="s">
        <v>151</v>
      </c>
      <c r="H26" s="22" t="s">
        <v>33</v>
      </c>
      <c r="I26" s="22" t="s">
        <v>33</v>
      </c>
      <c r="J26" s="22" t="s">
        <v>33</v>
      </c>
      <c r="K26" s="22">
        <v>3</v>
      </c>
      <c r="L26" s="22">
        <v>2</v>
      </c>
      <c r="M26" s="22">
        <f t="shared" si="0"/>
        <v>6</v>
      </c>
      <c r="N26" s="30" t="s">
        <v>39</v>
      </c>
      <c r="O26" s="22">
        <v>25</v>
      </c>
      <c r="P26" s="22">
        <f>O26*M26</f>
        <v>150</v>
      </c>
      <c r="Q26" s="22" t="s">
        <v>35</v>
      </c>
      <c r="R26" s="44" t="str">
        <f t="shared" si="1"/>
        <v>No aceptable o Aceptable con control específico</v>
      </c>
      <c r="S26" s="30">
        <v>17</v>
      </c>
      <c r="T26" s="22" t="s">
        <v>179</v>
      </c>
      <c r="U26" s="22" t="s">
        <v>31</v>
      </c>
      <c r="V26" s="30" t="s">
        <v>582</v>
      </c>
      <c r="W26" s="30" t="s">
        <v>582</v>
      </c>
      <c r="X26" s="30" t="s">
        <v>582</v>
      </c>
      <c r="Y26" s="25" t="s">
        <v>196</v>
      </c>
      <c r="Z26" s="25" t="s">
        <v>192</v>
      </c>
    </row>
    <row r="27" spans="1:26" s="8" customFormat="1" ht="165.75" customHeight="1">
      <c r="A27" s="175"/>
      <c r="B27" s="175"/>
      <c r="C27" s="207"/>
      <c r="D27" s="41" t="s">
        <v>31</v>
      </c>
      <c r="E27" s="22" t="s">
        <v>169</v>
      </c>
      <c r="F27" s="23" t="s">
        <v>168</v>
      </c>
      <c r="G27" s="30" t="s">
        <v>223</v>
      </c>
      <c r="H27" s="22" t="s">
        <v>33</v>
      </c>
      <c r="I27" s="22" t="s">
        <v>170</v>
      </c>
      <c r="J27" s="22" t="s">
        <v>33</v>
      </c>
      <c r="K27" s="22">
        <v>2</v>
      </c>
      <c r="L27" s="22">
        <v>2</v>
      </c>
      <c r="M27" s="22">
        <f t="shared" si="0"/>
        <v>4</v>
      </c>
      <c r="N27" s="30" t="s">
        <v>34</v>
      </c>
      <c r="O27" s="22">
        <v>10</v>
      </c>
      <c r="P27" s="22">
        <f>M27*O27</f>
        <v>40</v>
      </c>
      <c r="Q27" s="22" t="s">
        <v>37</v>
      </c>
      <c r="R27" s="44" t="str">
        <f t="shared" si="1"/>
        <v>Mejorable</v>
      </c>
      <c r="S27" s="30">
        <v>17</v>
      </c>
      <c r="T27" s="22" t="s">
        <v>222</v>
      </c>
      <c r="U27" s="22" t="s">
        <v>31</v>
      </c>
      <c r="V27" s="105"/>
      <c r="W27" s="105"/>
      <c r="X27" s="22" t="s">
        <v>197</v>
      </c>
      <c r="Y27" s="25" t="s">
        <v>224</v>
      </c>
      <c r="Z27" s="25"/>
    </row>
    <row r="28" spans="1:26" s="8" customFormat="1" ht="165" customHeight="1">
      <c r="A28" s="175"/>
      <c r="B28" s="175"/>
      <c r="C28" s="207"/>
      <c r="D28" s="41" t="s">
        <v>31</v>
      </c>
      <c r="E28" s="22" t="s">
        <v>156</v>
      </c>
      <c r="F28" s="23" t="s">
        <v>171</v>
      </c>
      <c r="G28" s="30" t="s">
        <v>157</v>
      </c>
      <c r="H28" s="22" t="s">
        <v>33</v>
      </c>
      <c r="I28" s="22" t="s">
        <v>33</v>
      </c>
      <c r="J28" s="22" t="s">
        <v>159</v>
      </c>
      <c r="K28" s="22">
        <v>2</v>
      </c>
      <c r="L28" s="22">
        <v>3</v>
      </c>
      <c r="M28" s="22">
        <f t="shared" si="0"/>
        <v>6</v>
      </c>
      <c r="N28" s="30" t="s">
        <v>39</v>
      </c>
      <c r="O28" s="22">
        <v>25</v>
      </c>
      <c r="P28" s="22">
        <f>M28*O28</f>
        <v>150</v>
      </c>
      <c r="Q28" s="22" t="s">
        <v>35</v>
      </c>
      <c r="R28" s="44" t="str">
        <f t="shared" si="1"/>
        <v>No aceptable o Aceptable con control específico</v>
      </c>
      <c r="S28" s="30">
        <v>17</v>
      </c>
      <c r="T28" s="22" t="s">
        <v>195</v>
      </c>
      <c r="U28" s="22" t="s">
        <v>138</v>
      </c>
      <c r="V28" s="105"/>
      <c r="W28" s="105"/>
      <c r="X28" s="22"/>
      <c r="Y28" s="25" t="s">
        <v>191</v>
      </c>
      <c r="Z28" s="25" t="s">
        <v>192</v>
      </c>
    </row>
    <row r="29" spans="1:26" s="8" customFormat="1" ht="156.75" customHeight="1">
      <c r="A29" s="175"/>
      <c r="B29" s="175"/>
      <c r="C29" s="207" t="s">
        <v>220</v>
      </c>
      <c r="D29" s="41" t="s">
        <v>31</v>
      </c>
      <c r="E29" s="22" t="s">
        <v>173</v>
      </c>
      <c r="F29" s="23" t="s">
        <v>172</v>
      </c>
      <c r="G29" s="30" t="s">
        <v>174</v>
      </c>
      <c r="H29" s="22" t="s">
        <v>33</v>
      </c>
      <c r="I29" s="22" t="s">
        <v>33</v>
      </c>
      <c r="J29" s="22" t="s">
        <v>33</v>
      </c>
      <c r="K29" s="22">
        <v>2</v>
      </c>
      <c r="L29" s="22">
        <v>3</v>
      </c>
      <c r="M29" s="22">
        <f t="shared" si="0"/>
        <v>6</v>
      </c>
      <c r="N29" s="30" t="s">
        <v>39</v>
      </c>
      <c r="O29" s="22">
        <v>25</v>
      </c>
      <c r="P29" s="22">
        <f>O29*M29</f>
        <v>150</v>
      </c>
      <c r="Q29" s="22" t="s">
        <v>35</v>
      </c>
      <c r="R29" s="44" t="str">
        <f t="shared" si="1"/>
        <v>No aceptable o Aceptable con control específico</v>
      </c>
      <c r="S29" s="30">
        <v>17</v>
      </c>
      <c r="T29" s="22" t="s">
        <v>221</v>
      </c>
      <c r="U29" s="22" t="s">
        <v>31</v>
      </c>
      <c r="V29" s="105"/>
      <c r="W29" s="105"/>
      <c r="X29" s="22"/>
      <c r="Y29" s="25" t="s">
        <v>198</v>
      </c>
      <c r="Z29" s="25" t="s">
        <v>199</v>
      </c>
    </row>
    <row r="30" spans="1:26" s="8" customFormat="1" ht="146.25" customHeight="1">
      <c r="A30" s="175"/>
      <c r="B30" s="175"/>
      <c r="C30" s="207"/>
      <c r="D30" s="24" t="s">
        <v>31</v>
      </c>
      <c r="E30" s="30" t="s">
        <v>356</v>
      </c>
      <c r="F30" s="30" t="s">
        <v>357</v>
      </c>
      <c r="G30" s="30" t="s">
        <v>570</v>
      </c>
      <c r="H30" s="30" t="s">
        <v>33</v>
      </c>
      <c r="I30" s="30" t="s">
        <v>358</v>
      </c>
      <c r="J30" s="30" t="s">
        <v>360</v>
      </c>
      <c r="K30" s="30">
        <v>2</v>
      </c>
      <c r="L30" s="30">
        <v>4</v>
      </c>
      <c r="M30" s="30">
        <f>K30*L30</f>
        <v>8</v>
      </c>
      <c r="N30" s="30" t="str">
        <f>IF(M30&gt;20,"Muy Alto (MA)",IF(M30&gt;10,"ALTO",IF(M30&gt;5,"MEDIO","BAJO")))</f>
        <v>MEDIO</v>
      </c>
      <c r="O30" s="30">
        <v>25</v>
      </c>
      <c r="P30" s="30">
        <f>M30*O30</f>
        <v>200</v>
      </c>
      <c r="Q30" s="22" t="s">
        <v>35</v>
      </c>
      <c r="R30" s="44" t="str">
        <f t="shared" si="1"/>
        <v>No aceptable o Aceptable con control específico</v>
      </c>
      <c r="S30" s="30">
        <v>434</v>
      </c>
      <c r="T30" s="110" t="s">
        <v>52</v>
      </c>
      <c r="U30" s="110" t="s">
        <v>31</v>
      </c>
      <c r="V30" s="111" t="s">
        <v>587</v>
      </c>
      <c r="W30" s="111" t="s">
        <v>588</v>
      </c>
      <c r="X30" s="30" t="s">
        <v>582</v>
      </c>
      <c r="Y30" s="112" t="s">
        <v>589</v>
      </c>
      <c r="Z30" s="112" t="s">
        <v>359</v>
      </c>
    </row>
    <row r="31" spans="1:26" s="8" customFormat="1" ht="156" customHeight="1">
      <c r="A31" s="175"/>
      <c r="B31" s="175"/>
      <c r="C31" s="207"/>
      <c r="D31" s="41" t="s">
        <v>31</v>
      </c>
      <c r="E31" s="22" t="s">
        <v>597</v>
      </c>
      <c r="F31" s="23" t="s">
        <v>596</v>
      </c>
      <c r="G31" s="30" t="s">
        <v>152</v>
      </c>
      <c r="H31" s="22" t="s">
        <v>33</v>
      </c>
      <c r="I31" s="22" t="s">
        <v>33</v>
      </c>
      <c r="J31" s="22" t="s">
        <v>33</v>
      </c>
      <c r="K31" s="30">
        <v>2</v>
      </c>
      <c r="L31" s="30">
        <v>3</v>
      </c>
      <c r="M31" s="30">
        <f>K31*L31</f>
        <v>6</v>
      </c>
      <c r="N31" s="30" t="s">
        <v>39</v>
      </c>
      <c r="O31" s="30">
        <v>25</v>
      </c>
      <c r="P31" s="30">
        <f>O31*M31</f>
        <v>150</v>
      </c>
      <c r="Q31" s="30" t="s">
        <v>35</v>
      </c>
      <c r="R31" s="44" t="str">
        <f t="shared" si="1"/>
        <v>No aceptable o Aceptable con control específico</v>
      </c>
      <c r="S31" s="30">
        <v>17</v>
      </c>
      <c r="T31" s="22" t="s">
        <v>200</v>
      </c>
      <c r="U31" s="22" t="s">
        <v>31</v>
      </c>
      <c r="V31" s="30" t="s">
        <v>582</v>
      </c>
      <c r="W31" s="30" t="s">
        <v>582</v>
      </c>
      <c r="X31" s="30" t="s">
        <v>582</v>
      </c>
      <c r="Y31" s="25" t="s">
        <v>598</v>
      </c>
      <c r="Z31" s="25" t="s">
        <v>599</v>
      </c>
    </row>
    <row r="32" spans="1:26" s="8" customFormat="1" ht="120.75" customHeight="1">
      <c r="A32" s="175"/>
      <c r="B32" s="175"/>
      <c r="C32" s="207"/>
      <c r="D32" s="41" t="s">
        <v>31</v>
      </c>
      <c r="E32" s="22" t="s">
        <v>156</v>
      </c>
      <c r="F32" s="23" t="s">
        <v>175</v>
      </c>
      <c r="G32" s="30" t="s">
        <v>157</v>
      </c>
      <c r="H32" s="22" t="s">
        <v>33</v>
      </c>
      <c r="I32" s="22" t="s">
        <v>33</v>
      </c>
      <c r="J32" s="22" t="s">
        <v>33</v>
      </c>
      <c r="K32" s="22">
        <v>2</v>
      </c>
      <c r="L32" s="22">
        <v>3</v>
      </c>
      <c r="M32" s="22">
        <f t="shared" si="0"/>
        <v>6</v>
      </c>
      <c r="N32" s="30" t="s">
        <v>39</v>
      </c>
      <c r="O32" s="22">
        <v>25</v>
      </c>
      <c r="P32" s="22">
        <f>O32*M32</f>
        <v>150</v>
      </c>
      <c r="Q32" s="22" t="s">
        <v>35</v>
      </c>
      <c r="R32" s="44" t="str">
        <f t="shared" si="1"/>
        <v>No aceptable o Aceptable con control específico</v>
      </c>
      <c r="S32" s="30">
        <v>17</v>
      </c>
      <c r="T32" s="22" t="s">
        <v>226</v>
      </c>
      <c r="U32" s="22" t="s">
        <v>31</v>
      </c>
      <c r="V32" s="30" t="s">
        <v>582</v>
      </c>
      <c r="W32" s="30" t="s">
        <v>582</v>
      </c>
      <c r="X32" s="30" t="s">
        <v>582</v>
      </c>
      <c r="Y32" s="25" t="s">
        <v>191</v>
      </c>
      <c r="Z32" s="25" t="s">
        <v>199</v>
      </c>
    </row>
    <row r="33" spans="1:26" s="8" customFormat="1" ht="144" customHeight="1">
      <c r="A33" s="175"/>
      <c r="B33" s="175"/>
      <c r="C33" s="207"/>
      <c r="D33" s="41" t="s">
        <v>31</v>
      </c>
      <c r="E33" s="22" t="s">
        <v>173</v>
      </c>
      <c r="F33" s="23" t="s">
        <v>172</v>
      </c>
      <c r="G33" s="30" t="s">
        <v>174</v>
      </c>
      <c r="H33" s="22" t="s">
        <v>33</v>
      </c>
      <c r="I33" s="22" t="s">
        <v>33</v>
      </c>
      <c r="J33" s="22" t="s">
        <v>33</v>
      </c>
      <c r="K33" s="22">
        <v>10</v>
      </c>
      <c r="L33" s="22">
        <v>2</v>
      </c>
      <c r="M33" s="22">
        <f t="shared" si="0"/>
        <v>20</v>
      </c>
      <c r="N33" s="30" t="s">
        <v>39</v>
      </c>
      <c r="O33" s="22"/>
      <c r="P33" s="22">
        <f>O33*M33</f>
        <v>0</v>
      </c>
      <c r="Q33" s="22" t="s">
        <v>35</v>
      </c>
      <c r="R33" s="44" t="str">
        <f t="shared" si="1"/>
        <v>No aceptable o Aceptable con control específico</v>
      </c>
      <c r="S33" s="30">
        <v>17</v>
      </c>
      <c r="T33" s="22" t="s">
        <v>200</v>
      </c>
      <c r="U33" s="22" t="s">
        <v>31</v>
      </c>
      <c r="V33" s="30" t="s">
        <v>582</v>
      </c>
      <c r="W33" s="30" t="s">
        <v>582</v>
      </c>
      <c r="X33" s="30" t="s">
        <v>582</v>
      </c>
      <c r="Y33" s="25" t="s">
        <v>198</v>
      </c>
      <c r="Z33" s="25" t="s">
        <v>199</v>
      </c>
    </row>
    <row r="34" spans="1:26" s="8" customFormat="1" ht="165" customHeight="1">
      <c r="A34" s="175"/>
      <c r="B34" s="175"/>
      <c r="C34" s="207"/>
      <c r="D34" s="41" t="s">
        <v>31</v>
      </c>
      <c r="E34" s="22" t="s">
        <v>173</v>
      </c>
      <c r="F34" s="23" t="s">
        <v>172</v>
      </c>
      <c r="G34" s="30" t="s">
        <v>225</v>
      </c>
      <c r="H34" s="22" t="s">
        <v>33</v>
      </c>
      <c r="I34" s="22" t="s">
        <v>33</v>
      </c>
      <c r="J34" s="22" t="s">
        <v>33</v>
      </c>
      <c r="K34" s="22">
        <v>10</v>
      </c>
      <c r="L34" s="22">
        <v>2</v>
      </c>
      <c r="M34" s="22">
        <f aca="true" t="shared" si="3" ref="M34:M42">K34*L34</f>
        <v>20</v>
      </c>
      <c r="N34" s="30" t="s">
        <v>39</v>
      </c>
      <c r="O34" s="22"/>
      <c r="P34" s="22">
        <f>O34*M34</f>
        <v>0</v>
      </c>
      <c r="Q34" s="22" t="s">
        <v>35</v>
      </c>
      <c r="R34" s="44" t="str">
        <f t="shared" si="1"/>
        <v>No aceptable o Aceptable con control específico</v>
      </c>
      <c r="S34" s="30">
        <v>17</v>
      </c>
      <c r="T34" s="22" t="s">
        <v>200</v>
      </c>
      <c r="U34" s="22" t="s">
        <v>31</v>
      </c>
      <c r="V34" s="30" t="s">
        <v>582</v>
      </c>
      <c r="W34" s="30" t="s">
        <v>582</v>
      </c>
      <c r="X34" s="30" t="s">
        <v>582</v>
      </c>
      <c r="Y34" s="25" t="s">
        <v>198</v>
      </c>
      <c r="Z34" s="25" t="s">
        <v>199</v>
      </c>
    </row>
    <row r="35" spans="1:26" s="8" customFormat="1" ht="144" customHeight="1">
      <c r="A35" s="175"/>
      <c r="B35" s="175"/>
      <c r="C35" s="207"/>
      <c r="D35" s="41" t="s">
        <v>31</v>
      </c>
      <c r="E35" s="22" t="s">
        <v>177</v>
      </c>
      <c r="F35" s="23" t="s">
        <v>176</v>
      </c>
      <c r="G35" s="30" t="s">
        <v>178</v>
      </c>
      <c r="H35" s="22" t="s">
        <v>33</v>
      </c>
      <c r="I35" s="22" t="s">
        <v>33</v>
      </c>
      <c r="J35" s="22" t="s">
        <v>33</v>
      </c>
      <c r="K35" s="22">
        <v>2</v>
      </c>
      <c r="L35" s="22">
        <v>2</v>
      </c>
      <c r="M35" s="22">
        <f>K35*L35</f>
        <v>4</v>
      </c>
      <c r="N35" s="30" t="s">
        <v>34</v>
      </c>
      <c r="O35" s="22">
        <v>10</v>
      </c>
      <c r="P35" s="22">
        <v>40</v>
      </c>
      <c r="Q35" s="22" t="s">
        <v>37</v>
      </c>
      <c r="R35" s="44" t="str">
        <f t="shared" si="1"/>
        <v>Mejorable</v>
      </c>
      <c r="S35" s="30">
        <v>17</v>
      </c>
      <c r="T35" s="22" t="s">
        <v>201</v>
      </c>
      <c r="U35" s="22" t="s">
        <v>38</v>
      </c>
      <c r="V35" s="30" t="s">
        <v>582</v>
      </c>
      <c r="W35" s="30" t="s">
        <v>582</v>
      </c>
      <c r="X35" s="30" t="s">
        <v>582</v>
      </c>
      <c r="Y35" s="25" t="s">
        <v>202</v>
      </c>
      <c r="Z35" s="25" t="s">
        <v>203</v>
      </c>
    </row>
    <row r="36" spans="1:26" s="8" customFormat="1" ht="171.75" customHeight="1">
      <c r="A36" s="175"/>
      <c r="B36" s="175"/>
      <c r="C36" s="207"/>
      <c r="D36" s="41" t="s">
        <v>31</v>
      </c>
      <c r="E36" s="22" t="s">
        <v>67</v>
      </c>
      <c r="F36" s="23" t="s">
        <v>208</v>
      </c>
      <c r="G36" s="30" t="s">
        <v>53</v>
      </c>
      <c r="H36" s="22" t="s">
        <v>33</v>
      </c>
      <c r="I36" s="22" t="s">
        <v>33</v>
      </c>
      <c r="J36" s="22" t="s">
        <v>33</v>
      </c>
      <c r="K36" s="22">
        <v>2</v>
      </c>
      <c r="L36" s="22">
        <v>3</v>
      </c>
      <c r="M36" s="22">
        <f t="shared" si="3"/>
        <v>6</v>
      </c>
      <c r="N36" s="30" t="s">
        <v>39</v>
      </c>
      <c r="O36" s="22">
        <v>25</v>
      </c>
      <c r="P36" s="22">
        <f>M36*O36</f>
        <v>150</v>
      </c>
      <c r="Q36" s="22" t="s">
        <v>35</v>
      </c>
      <c r="R36" s="44" t="str">
        <f t="shared" si="1"/>
        <v>No aceptable o Aceptable con control específico</v>
      </c>
      <c r="S36" s="30">
        <v>17</v>
      </c>
      <c r="T36" s="22" t="s">
        <v>52</v>
      </c>
      <c r="U36" s="22" t="s">
        <v>31</v>
      </c>
      <c r="V36" s="30" t="s">
        <v>582</v>
      </c>
      <c r="W36" s="30" t="s">
        <v>582</v>
      </c>
      <c r="X36" s="30" t="s">
        <v>582</v>
      </c>
      <c r="Y36" s="25" t="s">
        <v>209</v>
      </c>
      <c r="Z36" s="30" t="s">
        <v>582</v>
      </c>
    </row>
    <row r="37" spans="1:26" s="8" customFormat="1" ht="151.5" customHeight="1">
      <c r="A37" s="175"/>
      <c r="B37" s="175"/>
      <c r="C37" s="207"/>
      <c r="D37" s="41" t="s">
        <v>31</v>
      </c>
      <c r="E37" s="22" t="s">
        <v>205</v>
      </c>
      <c r="F37" s="23" t="s">
        <v>217</v>
      </c>
      <c r="G37" s="30" t="s">
        <v>218</v>
      </c>
      <c r="H37" s="22" t="s">
        <v>33</v>
      </c>
      <c r="I37" s="22" t="s">
        <v>33</v>
      </c>
      <c r="J37" s="22" t="s">
        <v>33</v>
      </c>
      <c r="K37" s="22">
        <v>2</v>
      </c>
      <c r="L37" s="22">
        <v>3</v>
      </c>
      <c r="M37" s="22">
        <f t="shared" si="3"/>
        <v>6</v>
      </c>
      <c r="N37" s="30" t="s">
        <v>39</v>
      </c>
      <c r="O37" s="22">
        <v>25</v>
      </c>
      <c r="P37" s="22">
        <f>O37*M37</f>
        <v>150</v>
      </c>
      <c r="Q37" s="22" t="s">
        <v>35</v>
      </c>
      <c r="R37" s="44" t="str">
        <f t="shared" si="1"/>
        <v>No aceptable o Aceptable con control específico</v>
      </c>
      <c r="S37" s="30">
        <v>17</v>
      </c>
      <c r="T37" s="22" t="s">
        <v>183</v>
      </c>
      <c r="U37" s="22" t="s">
        <v>31</v>
      </c>
      <c r="V37" s="30" t="s">
        <v>582</v>
      </c>
      <c r="W37" s="30" t="s">
        <v>582</v>
      </c>
      <c r="X37" s="30" t="s">
        <v>582</v>
      </c>
      <c r="Y37" s="25" t="s">
        <v>184</v>
      </c>
      <c r="Z37" s="30" t="s">
        <v>582</v>
      </c>
    </row>
    <row r="38" spans="1:26" s="8" customFormat="1" ht="139.5" customHeight="1">
      <c r="A38" s="175"/>
      <c r="B38" s="175"/>
      <c r="C38" s="207"/>
      <c r="D38" s="41" t="s">
        <v>31</v>
      </c>
      <c r="E38" s="22" t="s">
        <v>205</v>
      </c>
      <c r="F38" s="23" t="s">
        <v>216</v>
      </c>
      <c r="G38" s="30" t="s">
        <v>146</v>
      </c>
      <c r="H38" s="22" t="s">
        <v>33</v>
      </c>
      <c r="I38" s="22" t="s">
        <v>33</v>
      </c>
      <c r="J38" s="22" t="s">
        <v>33</v>
      </c>
      <c r="K38" s="22">
        <v>2</v>
      </c>
      <c r="L38" s="22">
        <v>3</v>
      </c>
      <c r="M38" s="22">
        <f t="shared" si="3"/>
        <v>6</v>
      </c>
      <c r="N38" s="30" t="s">
        <v>39</v>
      </c>
      <c r="O38" s="22">
        <v>25</v>
      </c>
      <c r="P38" s="22">
        <f>O38*M38</f>
        <v>150</v>
      </c>
      <c r="Q38" s="22" t="s">
        <v>35</v>
      </c>
      <c r="R38" s="44" t="str">
        <f t="shared" si="1"/>
        <v>No aceptable o Aceptable con control específico</v>
      </c>
      <c r="S38" s="30">
        <v>17</v>
      </c>
      <c r="T38" s="22" t="s">
        <v>183</v>
      </c>
      <c r="U38" s="22" t="s">
        <v>31</v>
      </c>
      <c r="V38" s="30" t="s">
        <v>582</v>
      </c>
      <c r="W38" s="30" t="s">
        <v>582</v>
      </c>
      <c r="X38" s="30" t="s">
        <v>582</v>
      </c>
      <c r="Y38" s="25" t="s">
        <v>184</v>
      </c>
      <c r="Z38" s="30" t="s">
        <v>582</v>
      </c>
    </row>
    <row r="39" spans="1:26" s="8" customFormat="1" ht="132" customHeight="1">
      <c r="A39" s="175"/>
      <c r="B39" s="175"/>
      <c r="C39" s="207"/>
      <c r="D39" s="41" t="s">
        <v>31</v>
      </c>
      <c r="E39" s="22" t="s">
        <v>169</v>
      </c>
      <c r="F39" s="23" t="s">
        <v>228</v>
      </c>
      <c r="G39" s="30" t="s">
        <v>227</v>
      </c>
      <c r="H39" s="22" t="s">
        <v>33</v>
      </c>
      <c r="I39" s="22" t="s">
        <v>33</v>
      </c>
      <c r="J39" s="22" t="s">
        <v>33</v>
      </c>
      <c r="K39" s="22">
        <v>2</v>
      </c>
      <c r="L39" s="22">
        <v>3</v>
      </c>
      <c r="M39" s="22">
        <f t="shared" si="3"/>
        <v>6</v>
      </c>
      <c r="N39" s="30" t="s">
        <v>39</v>
      </c>
      <c r="O39" s="22">
        <v>25</v>
      </c>
      <c r="P39" s="22">
        <f>M39*O39</f>
        <v>150</v>
      </c>
      <c r="Q39" s="22" t="s">
        <v>37</v>
      </c>
      <c r="R39" s="44" t="str">
        <f t="shared" si="1"/>
        <v>Mejorable</v>
      </c>
      <c r="S39" s="30">
        <v>17</v>
      </c>
      <c r="T39" s="22" t="s">
        <v>229</v>
      </c>
      <c r="U39" s="22" t="s">
        <v>31</v>
      </c>
      <c r="V39" s="30" t="s">
        <v>582</v>
      </c>
      <c r="W39" s="30" t="s">
        <v>582</v>
      </c>
      <c r="X39" s="30" t="s">
        <v>582</v>
      </c>
      <c r="Y39" s="25" t="s">
        <v>230</v>
      </c>
      <c r="Z39" s="30" t="s">
        <v>582</v>
      </c>
    </row>
    <row r="40" spans="1:26" s="8" customFormat="1" ht="162.75" customHeight="1">
      <c r="A40" s="175"/>
      <c r="B40" s="175"/>
      <c r="C40" s="207"/>
      <c r="D40" s="41" t="s">
        <v>31</v>
      </c>
      <c r="E40" s="22" t="s">
        <v>54</v>
      </c>
      <c r="F40" s="23" t="s">
        <v>133</v>
      </c>
      <c r="G40" s="30" t="s">
        <v>72</v>
      </c>
      <c r="H40" s="22" t="s">
        <v>33</v>
      </c>
      <c r="I40" s="22" t="s">
        <v>73</v>
      </c>
      <c r="J40" s="22" t="s">
        <v>33</v>
      </c>
      <c r="K40" s="22">
        <v>2</v>
      </c>
      <c r="L40" s="22">
        <v>3</v>
      </c>
      <c r="M40" s="22">
        <f t="shared" si="3"/>
        <v>6</v>
      </c>
      <c r="N40" s="30" t="s">
        <v>39</v>
      </c>
      <c r="O40" s="22">
        <v>25</v>
      </c>
      <c r="P40" s="22">
        <f>M40*O40</f>
        <v>150</v>
      </c>
      <c r="Q40" s="22" t="s">
        <v>35</v>
      </c>
      <c r="R40" s="44" t="str">
        <f t="shared" si="1"/>
        <v>No aceptable o Aceptable con control específico</v>
      </c>
      <c r="S40" s="30">
        <v>250</v>
      </c>
      <c r="T40" s="22" t="s">
        <v>74</v>
      </c>
      <c r="U40" s="22" t="s">
        <v>38</v>
      </c>
      <c r="V40" s="30" t="s">
        <v>582</v>
      </c>
      <c r="W40" s="30" t="s">
        <v>582</v>
      </c>
      <c r="X40" s="30" t="s">
        <v>582</v>
      </c>
      <c r="Y40" s="25" t="s">
        <v>75</v>
      </c>
      <c r="Z40" s="30" t="s">
        <v>582</v>
      </c>
    </row>
    <row r="41" spans="1:26" s="8" customFormat="1" ht="136.5" customHeight="1">
      <c r="A41" s="175"/>
      <c r="B41" s="175"/>
      <c r="C41" s="207"/>
      <c r="D41" s="41" t="s">
        <v>31</v>
      </c>
      <c r="E41" s="22" t="s">
        <v>79</v>
      </c>
      <c r="F41" s="23" t="s">
        <v>80</v>
      </c>
      <c r="G41" s="30" t="s">
        <v>47</v>
      </c>
      <c r="H41" s="22" t="s">
        <v>33</v>
      </c>
      <c r="I41" s="22" t="s">
        <v>33</v>
      </c>
      <c r="J41" s="22" t="s">
        <v>33</v>
      </c>
      <c r="K41" s="22">
        <v>2</v>
      </c>
      <c r="L41" s="22">
        <v>3</v>
      </c>
      <c r="M41" s="22">
        <f t="shared" si="3"/>
        <v>6</v>
      </c>
      <c r="N41" s="30" t="s">
        <v>39</v>
      </c>
      <c r="O41" s="22">
        <v>25</v>
      </c>
      <c r="P41" s="22">
        <f>O41*M41</f>
        <v>150</v>
      </c>
      <c r="Q41" s="22" t="s">
        <v>35</v>
      </c>
      <c r="R41" s="44" t="str">
        <f t="shared" si="1"/>
        <v>No aceptable o Aceptable con control específico</v>
      </c>
      <c r="S41" s="30">
        <v>17</v>
      </c>
      <c r="T41" s="22" t="s">
        <v>36</v>
      </c>
      <c r="U41" s="22" t="s">
        <v>31</v>
      </c>
      <c r="V41" s="30" t="s">
        <v>582</v>
      </c>
      <c r="W41" s="30" t="s">
        <v>582</v>
      </c>
      <c r="X41" s="30" t="s">
        <v>582</v>
      </c>
      <c r="Y41" s="25" t="s">
        <v>81</v>
      </c>
      <c r="Z41" s="30" t="s">
        <v>582</v>
      </c>
    </row>
    <row r="42" spans="1:34" s="8" customFormat="1" ht="156" customHeight="1">
      <c r="A42" s="175"/>
      <c r="B42" s="175"/>
      <c r="C42" s="207"/>
      <c r="D42" s="24" t="s">
        <v>31</v>
      </c>
      <c r="E42" s="22" t="s">
        <v>79</v>
      </c>
      <c r="F42" s="23" t="s">
        <v>55</v>
      </c>
      <c r="G42" s="30" t="s">
        <v>56</v>
      </c>
      <c r="H42" s="22" t="s">
        <v>33</v>
      </c>
      <c r="I42" s="22" t="s">
        <v>82</v>
      </c>
      <c r="J42" s="22" t="s">
        <v>33</v>
      </c>
      <c r="K42" s="22">
        <v>6</v>
      </c>
      <c r="L42" s="22">
        <v>3</v>
      </c>
      <c r="M42" s="22">
        <f t="shared" si="3"/>
        <v>18</v>
      </c>
      <c r="N42" s="30" t="s">
        <v>39</v>
      </c>
      <c r="O42" s="22">
        <v>25</v>
      </c>
      <c r="P42" s="22">
        <f>O42*M42</f>
        <v>450</v>
      </c>
      <c r="Q42" s="22" t="s">
        <v>35</v>
      </c>
      <c r="R42" s="44" t="str">
        <f t="shared" si="1"/>
        <v>No aceptable o Aceptable con control específico</v>
      </c>
      <c r="S42" s="30">
        <v>17</v>
      </c>
      <c r="T42" s="22" t="s">
        <v>36</v>
      </c>
      <c r="U42" s="22" t="s">
        <v>38</v>
      </c>
      <c r="V42" s="30" t="s">
        <v>582</v>
      </c>
      <c r="W42" s="30" t="s">
        <v>582</v>
      </c>
      <c r="X42" s="30" t="s">
        <v>582</v>
      </c>
      <c r="Y42" s="25" t="s">
        <v>132</v>
      </c>
      <c r="Z42" s="30" t="s">
        <v>582</v>
      </c>
      <c r="AA42" s="14"/>
      <c r="AB42" s="14"/>
      <c r="AC42" s="14"/>
      <c r="AD42" s="14"/>
      <c r="AE42" s="14"/>
      <c r="AF42" s="14"/>
      <c r="AG42" s="14"/>
      <c r="AH42" s="14"/>
    </row>
    <row r="43" spans="1:34" s="8" customFormat="1" ht="204.75" customHeight="1">
      <c r="A43" s="15"/>
      <c r="B43" s="15"/>
      <c r="C43" s="15"/>
      <c r="D43" s="14"/>
      <c r="E43" s="14"/>
      <c r="F43" s="27"/>
      <c r="G43" s="20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s="8" customFormat="1" ht="148.5" customHeight="1">
      <c r="A44" s="15"/>
      <c r="B44" s="15"/>
      <c r="C44" s="15"/>
      <c r="D44" s="14"/>
      <c r="E44" s="14"/>
      <c r="F44" s="27"/>
      <c r="G44" s="20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s="8" customFormat="1" ht="148.5" customHeight="1">
      <c r="A45" s="171"/>
      <c r="B45" s="172"/>
      <c r="C45" s="172"/>
      <c r="D45" s="14"/>
      <c r="E45" s="14"/>
      <c r="F45" s="27"/>
      <c r="G45" s="20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s="8" customFormat="1" ht="114.75" customHeight="1">
      <c r="A46" s="171"/>
      <c r="B46" s="172"/>
      <c r="C46" s="172"/>
      <c r="D46" s="14"/>
      <c r="E46" s="14"/>
      <c r="F46" s="27"/>
      <c r="G46" s="20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s="8" customFormat="1" ht="117" customHeight="1">
      <c r="A47" s="171"/>
      <c r="B47" s="172"/>
      <c r="C47" s="172"/>
      <c r="D47" s="14"/>
      <c r="E47" s="14"/>
      <c r="F47" s="27"/>
      <c r="G47" s="2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s="7" customFormat="1" ht="136.5" customHeight="1">
      <c r="A48" s="171"/>
      <c r="B48" s="172"/>
      <c r="C48" s="172"/>
      <c r="D48" s="14"/>
      <c r="E48" s="14"/>
      <c r="F48" s="27"/>
      <c r="G48" s="20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s="7" customFormat="1" ht="186" customHeight="1">
      <c r="A49" s="171"/>
      <c r="B49" s="171"/>
      <c r="C49" s="171"/>
      <c r="D49" s="14"/>
      <c r="E49" s="14"/>
      <c r="F49" s="27"/>
      <c r="G49" s="20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 s="7" customFormat="1" ht="114" customHeight="1">
      <c r="A50" s="171"/>
      <c r="B50" s="171"/>
      <c r="C50" s="171"/>
      <c r="D50" s="14"/>
      <c r="E50" s="14"/>
      <c r="F50" s="27"/>
      <c r="G50" s="20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s="8" customFormat="1" ht="69.75" customHeight="1">
      <c r="A51" s="171"/>
      <c r="B51" s="171"/>
      <c r="C51" s="171"/>
      <c r="D51" s="14"/>
      <c r="E51" s="14"/>
      <c r="F51" s="27"/>
      <c r="G51" s="20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s="8" customFormat="1" ht="78" customHeight="1">
      <c r="A52" s="171"/>
      <c r="B52" s="171"/>
      <c r="C52" s="171"/>
      <c r="D52" s="14"/>
      <c r="E52" s="14"/>
      <c r="F52" s="27"/>
      <c r="G52" s="20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 s="8" customFormat="1" ht="210" customHeight="1">
      <c r="A53" s="171"/>
      <c r="B53" s="171"/>
      <c r="C53" s="171"/>
      <c r="D53" s="14"/>
      <c r="E53" s="14"/>
      <c r="F53" s="27"/>
      <c r="G53" s="20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s="7" customFormat="1" ht="159.75" customHeight="1">
      <c r="A54" s="171"/>
      <c r="B54" s="171"/>
      <c r="C54" s="171"/>
      <c r="D54" s="14"/>
      <c r="E54" s="14"/>
      <c r="F54" s="27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s="8" customFormat="1" ht="31.5" customHeight="1">
      <c r="A55" s="171"/>
      <c r="B55" s="171"/>
      <c r="C55" s="171"/>
      <c r="D55" s="14"/>
      <c r="E55" s="14"/>
      <c r="F55" s="27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s="7" customFormat="1" ht="33.75" customHeight="1">
      <c r="A56" s="174"/>
      <c r="B56" s="174"/>
      <c r="C56" s="174"/>
      <c r="D56" s="14"/>
      <c r="E56" s="14"/>
      <c r="F56" s="27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s="8" customFormat="1" ht="51.75" customHeight="1">
      <c r="A57" s="174"/>
      <c r="B57" s="174"/>
      <c r="C57" s="174"/>
      <c r="D57" s="14"/>
      <c r="E57" s="14"/>
      <c r="F57" s="27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s="8" customFormat="1" ht="36.75" customHeight="1">
      <c r="A58" s="174"/>
      <c r="B58" s="174"/>
      <c r="C58" s="174"/>
      <c r="D58" s="14"/>
      <c r="E58" s="14"/>
      <c r="F58" s="27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 s="8" customFormat="1" ht="390.75" customHeight="1">
      <c r="A59" s="174"/>
      <c r="B59" s="174"/>
      <c r="C59" s="174"/>
      <c r="D59" s="14"/>
      <c r="E59" s="14"/>
      <c r="F59" s="27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 s="7" customFormat="1" ht="216.75" customHeight="1">
      <c r="A60" s="174"/>
      <c r="B60" s="174"/>
      <c r="C60" s="174"/>
      <c r="D60" s="14"/>
      <c r="E60" s="14"/>
      <c r="F60" s="27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 s="8" customFormat="1" ht="33" customHeight="1">
      <c r="A61" s="174"/>
      <c r="B61" s="174"/>
      <c r="C61" s="174"/>
      <c r="D61" s="14"/>
      <c r="E61" s="14"/>
      <c r="F61" s="27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s="8" customFormat="1" ht="35.25" customHeight="1">
      <c r="A62" s="174"/>
      <c r="B62" s="174"/>
      <c r="C62" s="174"/>
      <c r="D62" s="14"/>
      <c r="E62" s="14"/>
      <c r="F62" s="27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s="8" customFormat="1" ht="34.5" customHeight="1">
      <c r="A63" s="16"/>
      <c r="B63" s="17"/>
      <c r="C63" s="17"/>
      <c r="D63" s="14"/>
      <c r="E63" s="14"/>
      <c r="F63" s="27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s="7" customFormat="1" ht="17.25" customHeight="1">
      <c r="A64" s="16"/>
      <c r="B64" s="17"/>
      <c r="C64" s="17"/>
      <c r="D64" s="14"/>
      <c r="E64" s="14"/>
      <c r="F64" s="27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s="7" customFormat="1" ht="78.75" customHeight="1">
      <c r="A65" s="16"/>
      <c r="B65" s="17"/>
      <c r="C65" s="17"/>
      <c r="D65" s="14"/>
      <c r="E65" s="14"/>
      <c r="F65" s="27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s="7" customFormat="1" ht="35.25" customHeight="1">
      <c r="A66" s="16"/>
      <c r="B66" s="17"/>
      <c r="C66" s="17"/>
      <c r="D66" s="14"/>
      <c r="E66" s="14"/>
      <c r="F66" s="27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s="7" customFormat="1" ht="32.25" customHeight="1">
      <c r="A67" s="16"/>
      <c r="B67" s="17"/>
      <c r="C67" s="17"/>
      <c r="D67" s="14"/>
      <c r="E67" s="14"/>
      <c r="F67" s="2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s="7" customFormat="1" ht="41.25" customHeight="1">
      <c r="A68" s="16"/>
      <c r="B68" s="17"/>
      <c r="C68" s="17"/>
      <c r="D68" s="14"/>
      <c r="E68" s="14"/>
      <c r="F68" s="27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s="8" customFormat="1" ht="25.5" customHeight="1">
      <c r="A69" s="171"/>
      <c r="B69" s="171"/>
      <c r="C69" s="171"/>
      <c r="D69" s="14"/>
      <c r="E69" s="14"/>
      <c r="F69" s="27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s="8" customFormat="1" ht="26.25" customHeight="1">
      <c r="A70" s="171"/>
      <c r="B70" s="171"/>
      <c r="C70" s="171"/>
      <c r="D70" s="14"/>
      <c r="E70" s="14"/>
      <c r="F70" s="27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s="8" customFormat="1" ht="45.75" customHeight="1">
      <c r="A71" s="15"/>
      <c r="B71" s="15"/>
      <c r="C71" s="15"/>
      <c r="D71" s="14"/>
      <c r="E71" s="14"/>
      <c r="F71" s="27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s="7" customFormat="1" ht="34.5" customHeight="1">
      <c r="A72" s="15"/>
      <c r="B72" s="15"/>
      <c r="C72" s="15"/>
      <c r="D72" s="14"/>
      <c r="E72" s="14"/>
      <c r="F72" s="27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s="7" customFormat="1" ht="42.75" customHeight="1">
      <c r="A73" s="15"/>
      <c r="B73" s="15"/>
      <c r="C73" s="15"/>
      <c r="D73" s="14"/>
      <c r="E73" s="14"/>
      <c r="F73" s="2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s="7" customFormat="1" ht="43.5" customHeight="1">
      <c r="A74" s="15"/>
      <c r="B74" s="15"/>
      <c r="C74" s="15"/>
      <c r="D74" s="14"/>
      <c r="E74" s="14"/>
      <c r="F74" s="27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s="8" customFormat="1" ht="29.25" customHeight="1">
      <c r="A75" s="15"/>
      <c r="B75" s="15"/>
      <c r="C75" s="15"/>
      <c r="D75" s="14"/>
      <c r="E75" s="14"/>
      <c r="F75" s="27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s="8" customFormat="1" ht="35.25" customHeight="1">
      <c r="A76" s="15"/>
      <c r="B76" s="15"/>
      <c r="C76" s="15"/>
      <c r="D76" s="14"/>
      <c r="E76" s="14"/>
      <c r="F76" s="27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s="8" customFormat="1" ht="31.5" customHeight="1">
      <c r="A77" s="171"/>
      <c r="B77" s="171"/>
      <c r="C77" s="171"/>
      <c r="D77" s="14"/>
      <c r="E77" s="14"/>
      <c r="F77" s="27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s="8" customFormat="1" ht="38.25" customHeight="1">
      <c r="A78" s="171"/>
      <c r="B78" s="171"/>
      <c r="C78" s="171"/>
      <c r="D78" s="14"/>
      <c r="E78" s="14"/>
      <c r="F78" s="27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s="8" customFormat="1" ht="102" customHeight="1">
      <c r="A79" s="171"/>
      <c r="B79" s="171"/>
      <c r="C79" s="171"/>
      <c r="D79" s="14"/>
      <c r="E79" s="14"/>
      <c r="F79" s="27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s="8" customFormat="1" ht="183" customHeight="1">
      <c r="A80" s="171"/>
      <c r="B80" s="171"/>
      <c r="C80" s="171"/>
      <c r="D80" s="14"/>
      <c r="E80" s="14"/>
      <c r="F80" s="27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 s="8" customFormat="1" ht="96.75" customHeight="1">
      <c r="A81" s="171"/>
      <c r="B81" s="171"/>
      <c r="C81" s="171"/>
      <c r="D81" s="14"/>
      <c r="E81" s="14"/>
      <c r="F81" s="27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 s="7" customFormat="1" ht="144" customHeight="1">
      <c r="A82" s="171"/>
      <c r="B82" s="171"/>
      <c r="C82" s="171"/>
      <c r="D82" s="14"/>
      <c r="E82" s="14"/>
      <c r="F82" s="27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:34" s="7" customFormat="1" ht="213" customHeight="1">
      <c r="A83" s="171"/>
      <c r="B83" s="171"/>
      <c r="C83" s="171"/>
      <c r="D83" s="14"/>
      <c r="E83" s="14"/>
      <c r="F83" s="27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1:34" s="7" customFormat="1" ht="182.25" customHeight="1">
      <c r="A84" s="171"/>
      <c r="B84" s="171"/>
      <c r="C84" s="171"/>
      <c r="D84" s="14"/>
      <c r="E84" s="14"/>
      <c r="F84" s="27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 s="9" customFormat="1" ht="172.5" customHeight="1">
      <c r="A85" s="171"/>
      <c r="B85" s="171"/>
      <c r="C85" s="171"/>
      <c r="D85" s="14"/>
      <c r="E85" s="14"/>
      <c r="F85" s="27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:34" ht="156" customHeight="1">
      <c r="A86" s="171"/>
      <c r="B86" s="171"/>
      <c r="C86" s="171"/>
      <c r="D86" s="14"/>
      <c r="E86" s="14"/>
      <c r="F86" s="27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34" ht="177" customHeight="1">
      <c r="A87" s="171"/>
      <c r="B87" s="171"/>
      <c r="C87" s="171"/>
      <c r="D87" s="14"/>
      <c r="E87" s="14"/>
      <c r="F87" s="27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1:34" ht="186.75" customHeight="1">
      <c r="A88" s="171"/>
      <c r="B88" s="171"/>
      <c r="C88" s="171"/>
      <c r="D88" s="14"/>
      <c r="E88" s="14"/>
      <c r="F88" s="27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1:34" ht="192.75" customHeight="1">
      <c r="A89" s="171"/>
      <c r="B89" s="171"/>
      <c r="C89" s="171"/>
      <c r="D89" s="14"/>
      <c r="E89" s="14"/>
      <c r="F89" s="27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1:34" ht="183" customHeight="1">
      <c r="A90" s="171"/>
      <c r="B90" s="171"/>
      <c r="C90" s="171"/>
      <c r="D90" s="14"/>
      <c r="E90" s="14"/>
      <c r="F90" s="2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1:34" ht="133.5" customHeight="1">
      <c r="A91" s="171"/>
      <c r="B91" s="171"/>
      <c r="C91" s="171"/>
      <c r="D91" s="14"/>
      <c r="E91" s="14"/>
      <c r="F91" s="27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1:34" ht="210.75" customHeight="1">
      <c r="A92" s="171"/>
      <c r="B92" s="171"/>
      <c r="C92" s="171"/>
      <c r="D92" s="14"/>
      <c r="E92" s="14"/>
      <c r="F92" s="27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1:34" ht="180" customHeight="1">
      <c r="A93" s="171"/>
      <c r="B93" s="171"/>
      <c r="C93" s="171"/>
      <c r="D93" s="14"/>
      <c r="E93" s="14"/>
      <c r="F93" s="27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1:34" ht="168.75" customHeight="1">
      <c r="A94" s="171"/>
      <c r="B94" s="171"/>
      <c r="C94" s="171"/>
      <c r="D94" s="14"/>
      <c r="E94" s="14"/>
      <c r="F94" s="27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1:34" ht="204" customHeight="1">
      <c r="A95" s="171"/>
      <c r="B95" s="171"/>
      <c r="C95" s="171"/>
      <c r="D95" s="14"/>
      <c r="E95" s="14"/>
      <c r="F95" s="27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1:34" ht="176.25" customHeight="1">
      <c r="A96" s="171"/>
      <c r="B96" s="171"/>
      <c r="C96" s="171"/>
      <c r="D96" s="14"/>
      <c r="E96" s="14"/>
      <c r="F96" s="27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</row>
    <row r="97" spans="1:34" ht="203.25" customHeight="1">
      <c r="A97" s="171"/>
      <c r="B97" s="171"/>
      <c r="C97" s="171"/>
      <c r="D97" s="14"/>
      <c r="E97" s="14"/>
      <c r="F97" s="27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</row>
    <row r="98" spans="1:34" ht="161.25" customHeight="1">
      <c r="A98" s="171"/>
      <c r="B98" s="171"/>
      <c r="C98" s="171"/>
      <c r="D98" s="14"/>
      <c r="E98" s="14"/>
      <c r="F98" s="27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1:34" ht="182.25" customHeight="1">
      <c r="A99" s="171"/>
      <c r="B99" s="171"/>
      <c r="C99" s="171"/>
      <c r="D99" s="14"/>
      <c r="E99" s="14"/>
      <c r="F99" s="27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1:34" ht="101.25" customHeight="1">
      <c r="A100" s="171"/>
      <c r="B100" s="171"/>
      <c r="C100" s="171"/>
      <c r="D100" s="14"/>
      <c r="E100" s="14"/>
      <c r="F100" s="27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spans="1:34" ht="141" customHeight="1">
      <c r="A101" s="171"/>
      <c r="B101" s="171"/>
      <c r="C101" s="171"/>
      <c r="D101" s="14"/>
      <c r="E101" s="14"/>
      <c r="F101" s="27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</row>
    <row r="102" spans="1:34" ht="196.5" customHeight="1">
      <c r="A102" s="171"/>
      <c r="B102" s="171"/>
      <c r="C102" s="171"/>
      <c r="D102" s="14"/>
      <c r="E102" s="14"/>
      <c r="F102" s="27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1:34" ht="124.5" customHeight="1">
      <c r="A103" s="171"/>
      <c r="B103" s="171"/>
      <c r="C103" s="171"/>
      <c r="D103" s="14"/>
      <c r="E103" s="14"/>
      <c r="F103" s="27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1:34" ht="141" customHeight="1">
      <c r="A104" s="171"/>
      <c r="B104" s="171"/>
      <c r="C104" s="171"/>
      <c r="D104" s="14"/>
      <c r="E104" s="14"/>
      <c r="F104" s="27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</row>
    <row r="105" spans="1:34" ht="396.75" customHeight="1">
      <c r="A105" s="171"/>
      <c r="B105" s="171"/>
      <c r="C105" s="171"/>
      <c r="D105" s="14"/>
      <c r="E105" s="14"/>
      <c r="F105" s="27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</row>
    <row r="106" spans="1:34" ht="244.5" customHeight="1">
      <c r="A106" s="171"/>
      <c r="B106" s="171"/>
      <c r="C106" s="171"/>
      <c r="D106" s="14"/>
      <c r="E106" s="14"/>
      <c r="F106" s="27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 ht="143.25" customHeight="1">
      <c r="A107" s="171"/>
      <c r="B107" s="171"/>
      <c r="C107" s="171"/>
      <c r="D107" s="14"/>
      <c r="E107" s="14"/>
      <c r="F107" s="27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 ht="153" customHeight="1">
      <c r="A108" s="171"/>
      <c r="B108" s="171"/>
      <c r="C108" s="171"/>
      <c r="D108" s="14"/>
      <c r="E108" s="14"/>
      <c r="F108" s="27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ht="177" customHeight="1">
      <c r="A109" s="171"/>
      <c r="B109" s="171"/>
      <c r="C109" s="171"/>
      <c r="D109" s="14"/>
      <c r="E109" s="14"/>
      <c r="F109" s="27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 ht="162" customHeight="1">
      <c r="A110" s="171"/>
      <c r="B110" s="171"/>
      <c r="C110" s="171"/>
      <c r="D110" s="14"/>
      <c r="E110" s="14"/>
      <c r="F110" s="27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 ht="182.25" customHeight="1">
      <c r="A111" s="171"/>
      <c r="B111" s="171"/>
      <c r="C111" s="171"/>
      <c r="D111" s="14"/>
      <c r="E111" s="14"/>
      <c r="F111" s="27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</row>
    <row r="112" spans="1:34" ht="173.25" customHeight="1">
      <c r="A112" s="171"/>
      <c r="B112" s="171"/>
      <c r="C112" s="171"/>
      <c r="D112" s="14"/>
      <c r="E112" s="14"/>
      <c r="F112" s="27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</row>
    <row r="113" spans="1:34" ht="126" customHeight="1">
      <c r="A113" s="171"/>
      <c r="B113" s="171"/>
      <c r="C113" s="171"/>
      <c r="D113" s="14"/>
      <c r="E113" s="14"/>
      <c r="F113" s="27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</row>
    <row r="114" spans="1:34" ht="152.25" customHeight="1">
      <c r="A114" s="171"/>
      <c r="B114" s="171"/>
      <c r="C114" s="171"/>
      <c r="D114" s="14"/>
      <c r="E114" s="14"/>
      <c r="F114" s="27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</row>
    <row r="115" spans="1:34" ht="152.25" customHeight="1">
      <c r="A115" s="171"/>
      <c r="B115" s="171"/>
      <c r="C115" s="171"/>
      <c r="D115" s="14"/>
      <c r="E115" s="14"/>
      <c r="F115" s="27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7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:34" ht="152.25" customHeight="1">
      <c r="A116" s="171"/>
      <c r="B116" s="171"/>
      <c r="C116" s="171"/>
      <c r="D116" s="14"/>
      <c r="E116" s="14"/>
      <c r="F116" s="27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7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</row>
    <row r="117" spans="1:34" ht="177" customHeight="1">
      <c r="A117" s="18"/>
      <c r="B117" s="18"/>
      <c r="C117" s="18"/>
      <c r="D117" s="14"/>
      <c r="E117" s="14"/>
      <c r="F117" s="27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7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</row>
    <row r="118" spans="1:34" ht="111.75" customHeight="1">
      <c r="A118" s="171"/>
      <c r="B118" s="171"/>
      <c r="C118" s="171"/>
      <c r="D118" s="14"/>
      <c r="E118" s="14"/>
      <c r="F118" s="27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27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</row>
    <row r="119" spans="1:34" ht="68.25" customHeight="1">
      <c r="A119" s="171"/>
      <c r="B119" s="171"/>
      <c r="C119" s="171"/>
      <c r="D119" s="14"/>
      <c r="E119" s="14"/>
      <c r="F119" s="27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7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</row>
    <row r="120" spans="1:34" ht="110.25" customHeight="1">
      <c r="A120" s="171"/>
      <c r="B120" s="171"/>
      <c r="C120" s="171"/>
      <c r="D120" s="14"/>
      <c r="E120" s="14"/>
      <c r="F120" s="27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27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</row>
    <row r="121" spans="1:34" ht="134.25" customHeight="1">
      <c r="A121" s="171"/>
      <c r="B121" s="171"/>
      <c r="C121" s="171"/>
      <c r="D121" s="14"/>
      <c r="E121" s="14"/>
      <c r="F121" s="27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27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</row>
    <row r="122" spans="1:34" ht="165" customHeight="1">
      <c r="A122" s="171"/>
      <c r="B122" s="171"/>
      <c r="C122" s="171"/>
      <c r="D122" s="14"/>
      <c r="E122" s="14"/>
      <c r="F122" s="27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27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</row>
    <row r="123" spans="1:34" ht="146.25" customHeight="1">
      <c r="A123" s="171"/>
      <c r="B123" s="171"/>
      <c r="C123" s="171"/>
      <c r="D123" s="14"/>
      <c r="E123" s="14"/>
      <c r="F123" s="27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27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</row>
    <row r="124" spans="1:34" ht="109.5" customHeight="1">
      <c r="A124" s="171"/>
      <c r="B124" s="171"/>
      <c r="C124" s="171"/>
      <c r="D124" s="14"/>
      <c r="E124" s="14"/>
      <c r="F124" s="27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27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</row>
    <row r="125" spans="1:34" ht="138.75" customHeight="1">
      <c r="A125" s="171"/>
      <c r="B125" s="171"/>
      <c r="C125" s="171"/>
      <c r="D125" s="14"/>
      <c r="E125" s="14"/>
      <c r="F125" s="27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27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</row>
    <row r="126" spans="1:34" ht="15">
      <c r="A126" s="19"/>
      <c r="B126" s="13"/>
      <c r="C126" s="13"/>
      <c r="D126" s="14"/>
      <c r="E126" s="14"/>
      <c r="F126" s="27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27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</row>
    <row r="127" spans="1:34" ht="15">
      <c r="A127" s="19"/>
      <c r="B127" s="13"/>
      <c r="C127" s="13"/>
      <c r="D127" s="14"/>
      <c r="E127" s="14"/>
      <c r="F127" s="27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27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</row>
    <row r="128" spans="1:34" ht="15">
      <c r="A128" s="19"/>
      <c r="B128" s="13"/>
      <c r="C128" s="13"/>
      <c r="D128" s="14"/>
      <c r="E128" s="14"/>
      <c r="F128" s="27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27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</row>
    <row r="129" spans="1:34" ht="15">
      <c r="A129" s="19"/>
      <c r="B129" s="13"/>
      <c r="C129" s="13"/>
      <c r="D129" s="14"/>
      <c r="E129" s="14"/>
      <c r="F129" s="27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27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</row>
    <row r="130" spans="1:34" ht="15">
      <c r="A130" s="19"/>
      <c r="B130" s="13"/>
      <c r="C130" s="13"/>
      <c r="D130" s="14"/>
      <c r="E130" s="14"/>
      <c r="F130" s="27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27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</row>
    <row r="131" spans="1:34" ht="15">
      <c r="A131" s="19"/>
      <c r="B131" s="13"/>
      <c r="C131" s="13"/>
      <c r="D131" s="14"/>
      <c r="E131" s="14"/>
      <c r="F131" s="27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27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</row>
    <row r="132" spans="1:34" ht="15">
      <c r="A132" s="19"/>
      <c r="B132" s="13"/>
      <c r="C132" s="13"/>
      <c r="D132" s="14"/>
      <c r="E132" s="14"/>
      <c r="F132" s="27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27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</row>
    <row r="133" spans="1:34" ht="15">
      <c r="A133" s="19"/>
      <c r="B133" s="13"/>
      <c r="C133" s="13"/>
      <c r="D133" s="14"/>
      <c r="E133" s="14"/>
      <c r="F133" s="27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27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</row>
    <row r="134" spans="1:34" ht="15">
      <c r="A134" s="19"/>
      <c r="B134" s="13"/>
      <c r="C134" s="13"/>
      <c r="D134" s="14"/>
      <c r="E134" s="14"/>
      <c r="F134" s="27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27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</row>
    <row r="135" spans="1:34" ht="15">
      <c r="A135" s="19"/>
      <c r="B135" s="13"/>
      <c r="C135" s="13"/>
      <c r="D135" s="14"/>
      <c r="E135" s="14"/>
      <c r="F135" s="27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27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</row>
    <row r="136" spans="1:34" ht="15">
      <c r="A136" s="19"/>
      <c r="B136" s="13"/>
      <c r="C136" s="13"/>
      <c r="D136" s="14"/>
      <c r="E136" s="14"/>
      <c r="F136" s="27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27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</row>
    <row r="137" spans="1:34" ht="15">
      <c r="A137" s="19"/>
      <c r="B137" s="13"/>
      <c r="C137" s="13"/>
      <c r="D137" s="14"/>
      <c r="E137" s="14"/>
      <c r="F137" s="27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27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</row>
    <row r="138" spans="1:34" ht="15">
      <c r="A138" s="19"/>
      <c r="B138" s="13"/>
      <c r="C138" s="13"/>
      <c r="D138" s="14"/>
      <c r="E138" s="14"/>
      <c r="F138" s="27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27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</row>
    <row r="139" spans="1:34" ht="15">
      <c r="A139" s="13"/>
      <c r="B139" s="13"/>
      <c r="C139" s="13"/>
      <c r="D139" s="14"/>
      <c r="E139" s="14"/>
      <c r="F139" s="27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27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</row>
    <row r="140" spans="1:3" ht="15">
      <c r="A140" s="13"/>
      <c r="B140" s="13"/>
      <c r="C140" s="13"/>
    </row>
    <row r="141" spans="1:3" ht="15">
      <c r="A141" s="13"/>
      <c r="B141" s="13"/>
      <c r="C141" s="13"/>
    </row>
    <row r="142" spans="1:3" ht="15">
      <c r="A142" s="13"/>
      <c r="B142" s="13"/>
      <c r="C142" s="13"/>
    </row>
  </sheetData>
  <sheetProtection/>
  <mergeCells count="76">
    <mergeCell ref="B10:B42"/>
    <mergeCell ref="A111:A116"/>
    <mergeCell ref="B111:B116"/>
    <mergeCell ref="C111:C116"/>
    <mergeCell ref="A90:A95"/>
    <mergeCell ref="B90:B95"/>
    <mergeCell ref="C90:C95"/>
    <mergeCell ref="A96:A101"/>
    <mergeCell ref="B96:B101"/>
    <mergeCell ref="C96:C101"/>
    <mergeCell ref="A118:A125"/>
    <mergeCell ref="B118:B125"/>
    <mergeCell ref="C118:C125"/>
    <mergeCell ref="A102:A106"/>
    <mergeCell ref="B102:B106"/>
    <mergeCell ref="C102:C106"/>
    <mergeCell ref="A107:A110"/>
    <mergeCell ref="B107:B110"/>
    <mergeCell ref="C107:C110"/>
    <mergeCell ref="A84:A87"/>
    <mergeCell ref="B84:B87"/>
    <mergeCell ref="C84:C87"/>
    <mergeCell ref="A88:A89"/>
    <mergeCell ref="B88:B89"/>
    <mergeCell ref="C88:C89"/>
    <mergeCell ref="A77:A78"/>
    <mergeCell ref="B77:B78"/>
    <mergeCell ref="C77:C78"/>
    <mergeCell ref="A79:A83"/>
    <mergeCell ref="B79:B83"/>
    <mergeCell ref="C79:C83"/>
    <mergeCell ref="A58:A62"/>
    <mergeCell ref="B58:B62"/>
    <mergeCell ref="C58:C62"/>
    <mergeCell ref="A69:A70"/>
    <mergeCell ref="B69:B70"/>
    <mergeCell ref="C69:C70"/>
    <mergeCell ref="A51:A55"/>
    <mergeCell ref="B51:B55"/>
    <mergeCell ref="C51:C55"/>
    <mergeCell ref="A56:A57"/>
    <mergeCell ref="B56:B57"/>
    <mergeCell ref="C56:C57"/>
    <mergeCell ref="H6:J8"/>
    <mergeCell ref="K6:Q8"/>
    <mergeCell ref="C6:C9"/>
    <mergeCell ref="D6:D9"/>
    <mergeCell ref="E6:F8"/>
    <mergeCell ref="C10:C17"/>
    <mergeCell ref="A6:A9"/>
    <mergeCell ref="B6:B9"/>
    <mergeCell ref="A45:A50"/>
    <mergeCell ref="B45:B50"/>
    <mergeCell ref="C45:C50"/>
    <mergeCell ref="G6:G9"/>
    <mergeCell ref="C18:C21"/>
    <mergeCell ref="C29:C42"/>
    <mergeCell ref="C22:C28"/>
    <mergeCell ref="A10:A42"/>
    <mergeCell ref="Q4:V4"/>
    <mergeCell ref="W4:Z4"/>
    <mergeCell ref="R6:R8"/>
    <mergeCell ref="S6:U8"/>
    <mergeCell ref="V6:Z8"/>
    <mergeCell ref="X1:Z1"/>
    <mergeCell ref="X2:Z2"/>
    <mergeCell ref="AB4:AB5"/>
    <mergeCell ref="L5:P5"/>
    <mergeCell ref="Q5:V5"/>
    <mergeCell ref="W5:Z5"/>
    <mergeCell ref="A1:C3"/>
    <mergeCell ref="D1:W3"/>
    <mergeCell ref="X3:Z3"/>
    <mergeCell ref="A4:F5"/>
    <mergeCell ref="G4:K5"/>
    <mergeCell ref="L4:P4"/>
  </mergeCells>
  <conditionalFormatting sqref="N12:N17 N19:N22 N24:N29 N32:N42">
    <cfRule type="containsText" priority="51" dxfId="2" operator="containsText" stopIfTrue="1" text="MUY ALTO">
      <formula>NOT(ISERROR(SEARCH("MUY ALTO",N12)))</formula>
    </cfRule>
    <cfRule type="containsText" priority="52" dxfId="2" operator="containsText" stopIfTrue="1" text="ALTO">
      <formula>NOT(ISERROR(SEARCH("ALTO",N12)))</formula>
    </cfRule>
    <cfRule type="containsText" priority="53" dxfId="1" operator="containsText" stopIfTrue="1" text="MEDIO">
      <formula>NOT(ISERROR(SEARCH("MEDIO",N12)))</formula>
    </cfRule>
    <cfRule type="containsText" priority="54" dxfId="0" operator="containsText" stopIfTrue="1" text="BAJO">
      <formula>NOT(ISERROR(SEARCH("BAJO",N12)))</formula>
    </cfRule>
  </conditionalFormatting>
  <conditionalFormatting sqref="N11">
    <cfRule type="containsText" priority="47" dxfId="2" operator="containsText" stopIfTrue="1" text="MUY ALTO">
      <formula>NOT(ISERROR(SEARCH("MUY ALTO",N11)))</formula>
    </cfRule>
    <cfRule type="containsText" priority="48" dxfId="2" operator="containsText" stopIfTrue="1" text="ALTO">
      <formula>NOT(ISERROR(SEARCH("ALTO",N11)))</formula>
    </cfRule>
    <cfRule type="containsText" priority="49" dxfId="1" operator="containsText" stopIfTrue="1" text="MEDIO">
      <formula>NOT(ISERROR(SEARCH("MEDIO",N11)))</formula>
    </cfRule>
    <cfRule type="containsText" priority="50" dxfId="0" operator="containsText" stopIfTrue="1" text="BAJO">
      <formula>NOT(ISERROR(SEARCH("BAJO",N11)))</formula>
    </cfRule>
  </conditionalFormatting>
  <conditionalFormatting sqref="N18">
    <cfRule type="containsText" priority="35" dxfId="2" operator="containsText" stopIfTrue="1" text="MUY ALTO">
      <formula>NOT(ISERROR(SEARCH("MUY ALTO",N18)))</formula>
    </cfRule>
    <cfRule type="containsText" priority="36" dxfId="2" operator="containsText" stopIfTrue="1" text="ALTO">
      <formula>NOT(ISERROR(SEARCH("ALTO",N18)))</formula>
    </cfRule>
    <cfRule type="containsText" priority="37" dxfId="1" operator="containsText" stopIfTrue="1" text="MEDIO">
      <formula>NOT(ISERROR(SEARCH("MEDIO",N18)))</formula>
    </cfRule>
    <cfRule type="containsText" priority="38" dxfId="0" operator="containsText" stopIfTrue="1" text="BAJO">
      <formula>NOT(ISERROR(SEARCH("BAJO",N18)))</formula>
    </cfRule>
  </conditionalFormatting>
  <conditionalFormatting sqref="N23">
    <cfRule type="containsText" priority="27" dxfId="2" operator="containsText" stopIfTrue="1" text="MUY ALTO">
      <formula>NOT(ISERROR(SEARCH("MUY ALTO",N23)))</formula>
    </cfRule>
    <cfRule type="containsText" priority="28" dxfId="2" operator="containsText" stopIfTrue="1" text="ALTO">
      <formula>NOT(ISERROR(SEARCH("ALTO",N23)))</formula>
    </cfRule>
    <cfRule type="containsText" priority="29" dxfId="1" operator="containsText" stopIfTrue="1" text="MEDIO">
      <formula>NOT(ISERROR(SEARCH("MEDIO",N23)))</formula>
    </cfRule>
    <cfRule type="containsText" priority="30" dxfId="0" operator="containsText" stopIfTrue="1" text="BAJO">
      <formula>NOT(ISERROR(SEARCH("BAJO",N23)))</formula>
    </cfRule>
  </conditionalFormatting>
  <conditionalFormatting sqref="N10">
    <cfRule type="containsText" priority="11" dxfId="0" operator="containsText" stopIfTrue="1" text="BAJO">
      <formula>NOT(ISERROR(SEARCH("BAJO",N10)))</formula>
    </cfRule>
    <cfRule type="containsText" priority="12" dxfId="2" operator="containsText" stopIfTrue="1" text="MUY ALTO">
      <formula>NOT(ISERROR(SEARCH("MUY ALTO",N10)))</formula>
    </cfRule>
    <cfRule type="containsText" priority="13" dxfId="2" operator="containsText" stopIfTrue="1" text="ALTO">
      <formula>NOT(ISERROR(SEARCH("ALTO",N10)))</formula>
    </cfRule>
    <cfRule type="containsText" priority="14" dxfId="1" operator="containsText" stopIfTrue="1" text="MEDIO">
      <formula>NOT(ISERROR(SEARCH("MEDIO",N10)))</formula>
    </cfRule>
  </conditionalFormatting>
  <conditionalFormatting sqref="N30">
    <cfRule type="containsText" priority="7" dxfId="0" operator="containsText" stopIfTrue="1" text="BAJO">
      <formula>NOT(ISERROR(SEARCH("BAJO",N30)))</formula>
    </cfRule>
    <cfRule type="containsText" priority="8" dxfId="2" operator="containsText" stopIfTrue="1" text="MUY ALTO">
      <formula>NOT(ISERROR(SEARCH("MUY ALTO",N30)))</formula>
    </cfRule>
    <cfRule type="containsText" priority="9" dxfId="2" operator="containsText" stopIfTrue="1" text="ALTO">
      <formula>NOT(ISERROR(SEARCH("ALTO",N30)))</formula>
    </cfRule>
    <cfRule type="containsText" priority="10" dxfId="1" operator="containsText" stopIfTrue="1" text="MEDIO">
      <formula>NOT(ISERROR(SEARCH("MEDIO",N30)))</formula>
    </cfRule>
  </conditionalFormatting>
  <conditionalFormatting sqref="R31">
    <cfRule type="containsText" priority="5" dxfId="1" operator="containsText" stopIfTrue="1" text="No Aceptable o aceptable con control especifico">
      <formula>NOT(ISERROR(SEARCH("No Aceptable o aceptable con control especifico",R31)))</formula>
    </cfRule>
    <cfRule type="containsText" priority="6" dxfId="1" operator="containsText" stopIfTrue="1" text="No aceptable o aceptable con control especifico">
      <formula>NOT(ISERROR(SEARCH("No aceptable o aceptable con control especifico",R31)))</formula>
    </cfRule>
  </conditionalFormatting>
  <conditionalFormatting sqref="N31">
    <cfRule type="containsText" priority="1" dxfId="0" operator="containsText" stopIfTrue="1" text="BAJO">
      <formula>NOT(ISERROR(SEARCH("BAJO",N31)))</formula>
    </cfRule>
    <cfRule type="containsText" priority="2" dxfId="2" operator="containsText" stopIfTrue="1" text="MUY ALTO">
      <formula>NOT(ISERROR(SEARCH("MUY ALTO",N31)))</formula>
    </cfRule>
    <cfRule type="containsText" priority="3" dxfId="2" operator="containsText" stopIfTrue="1" text="ALTO">
      <formula>NOT(ISERROR(SEARCH("ALTO",N31)))</formula>
    </cfRule>
    <cfRule type="containsText" priority="4" dxfId="1" operator="containsText" stopIfTrue="1" text="MEDIO">
      <formula>NOT(ISERROR(SEARCH("MEDIO",N31)))</formula>
    </cfRule>
  </conditionalFormatting>
  <dataValidations count="5"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3:L14 L36 L40:L42 L31">
      <formula1>"4,3,2,1"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37:L39 L15:L29 L32:L35">
      <formula1>"4,3,2,1"</formula1>
    </dataValidation>
    <dataValidation type="list" allowBlank="1" showInputMessage="1" showErrorMessage="1" prompt="Si 40&lt;NP&lt;24, Muy alto (A)&#10;Si 20&lt;NP&lt;10, Alto (A)&#10;Si 8&lt;NP&lt;6, Medio (M)&#10;Si 4&lt;NP&lt;2, Bajo (B)" sqref="L10 N11:N29 L30 N31:N42">
      <formula1>"Muy alto (MA),Alto (A),Medio (M),Bajo (B)"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M10 M30 O10:O42">
      <formula1>"100,60,25,10"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10:Q42">
      <formula1>"I,II,III,IV"</formula1>
      <formula2>0</formula2>
    </dataValidation>
  </dataValidations>
  <printOptions/>
  <pageMargins left="0.7" right="0.7" top="0.75" bottom="0.75" header="0.3" footer="0.3"/>
  <pageSetup horizontalDpi="360" verticalDpi="360" orientation="portrait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21"/>
  <sheetViews>
    <sheetView view="pageBreakPreview" zoomScale="55" zoomScaleNormal="70" zoomScaleSheetLayoutView="55" zoomScalePageLayoutView="0" workbookViewId="0" topLeftCell="A1">
      <selection activeCell="X3" sqref="X3:Z3"/>
    </sheetView>
  </sheetViews>
  <sheetFormatPr defaultColWidth="11.421875" defaultRowHeight="15"/>
  <cols>
    <col min="1" max="3" width="17.421875" style="1" customWidth="1"/>
    <col min="4" max="4" width="8.421875" style="1" customWidth="1"/>
    <col min="5" max="5" width="16.00390625" style="1" customWidth="1"/>
    <col min="6" max="6" width="16.140625" style="28" customWidth="1"/>
    <col min="7" max="7" width="33.00390625" style="2" customWidth="1"/>
    <col min="8" max="8" width="10.8515625" style="2" customWidth="1"/>
    <col min="9" max="9" width="12.140625" style="2" customWidth="1"/>
    <col min="10" max="10" width="8.7109375" style="2" customWidth="1"/>
    <col min="11" max="17" width="9.140625" style="2" customWidth="1"/>
    <col min="18" max="18" width="15.28125" style="28" customWidth="1"/>
    <col min="19" max="19" width="11.140625" style="2" customWidth="1"/>
    <col min="20" max="20" width="12.8515625" style="2" customWidth="1"/>
    <col min="21" max="21" width="11.421875" style="2" customWidth="1"/>
    <col min="22" max="22" width="7.28125" style="2" customWidth="1"/>
    <col min="23" max="23" width="6.00390625" style="2" customWidth="1"/>
    <col min="24" max="24" width="14.7109375" style="2" customWidth="1"/>
    <col min="25" max="25" width="28.8515625" style="2" customWidth="1"/>
    <col min="26" max="26" width="25.7109375" style="2" customWidth="1"/>
    <col min="27" max="16384" width="11.421875" style="2" customWidth="1"/>
  </cols>
  <sheetData>
    <row r="1" spans="1:28" s="48" customFormat="1" ht="52.5" customHeight="1">
      <c r="A1" s="179"/>
      <c r="B1" s="180"/>
      <c r="C1" s="180"/>
      <c r="D1" s="163" t="s">
        <v>583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5" t="s">
        <v>350</v>
      </c>
      <c r="Y1" s="165"/>
      <c r="Z1" s="165"/>
      <c r="AA1" s="3"/>
      <c r="AB1" s="3"/>
    </row>
    <row r="2" spans="1:28" s="48" customFormat="1" ht="52.5" customHeight="1">
      <c r="A2" s="181"/>
      <c r="B2" s="160"/>
      <c r="C2" s="160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5" t="s">
        <v>351</v>
      </c>
      <c r="Y2" s="165"/>
      <c r="Z2" s="165"/>
      <c r="AA2" s="3"/>
      <c r="AB2" s="3"/>
    </row>
    <row r="3" spans="1:28" s="48" customFormat="1" ht="52.5" customHeight="1">
      <c r="A3" s="181"/>
      <c r="B3" s="160"/>
      <c r="C3" s="160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 t="s">
        <v>601</v>
      </c>
      <c r="Y3" s="165"/>
      <c r="Z3" s="165"/>
      <c r="AA3" s="3"/>
      <c r="AB3" s="3"/>
    </row>
    <row r="4" spans="1:29" s="48" customFormat="1" ht="12.75" customHeight="1">
      <c r="A4" s="182" t="s">
        <v>571</v>
      </c>
      <c r="B4" s="183"/>
      <c r="C4" s="183"/>
      <c r="D4" s="183"/>
      <c r="E4" s="183"/>
      <c r="F4" s="183"/>
      <c r="G4" s="186" t="s">
        <v>569</v>
      </c>
      <c r="H4" s="187"/>
      <c r="I4" s="187"/>
      <c r="J4" s="187"/>
      <c r="K4" s="188"/>
      <c r="L4" s="161" t="s">
        <v>348</v>
      </c>
      <c r="M4" s="161"/>
      <c r="N4" s="161"/>
      <c r="O4" s="161"/>
      <c r="P4" s="161"/>
      <c r="Q4" s="192" t="s">
        <v>352</v>
      </c>
      <c r="R4" s="193"/>
      <c r="S4" s="193"/>
      <c r="T4" s="193"/>
      <c r="U4" s="193"/>
      <c r="V4" s="194"/>
      <c r="W4" s="161" t="s">
        <v>353</v>
      </c>
      <c r="X4" s="161"/>
      <c r="Y4" s="161"/>
      <c r="Z4" s="161"/>
      <c r="AA4" s="2"/>
      <c r="AB4" s="2"/>
      <c r="AC4" s="162"/>
    </row>
    <row r="5" spans="1:29" s="48" customFormat="1" ht="15" customHeight="1">
      <c r="A5" s="184"/>
      <c r="B5" s="185"/>
      <c r="C5" s="185"/>
      <c r="D5" s="185"/>
      <c r="E5" s="185"/>
      <c r="F5" s="185"/>
      <c r="G5" s="189"/>
      <c r="H5" s="190"/>
      <c r="I5" s="190"/>
      <c r="J5" s="190"/>
      <c r="K5" s="191"/>
      <c r="L5" s="166" t="s">
        <v>349</v>
      </c>
      <c r="M5" s="166"/>
      <c r="N5" s="166"/>
      <c r="O5" s="166"/>
      <c r="P5" s="166"/>
      <c r="Q5" s="176" t="s">
        <v>600</v>
      </c>
      <c r="R5" s="177"/>
      <c r="S5" s="177"/>
      <c r="T5" s="177"/>
      <c r="U5" s="177"/>
      <c r="V5" s="178"/>
      <c r="W5" s="169" t="s">
        <v>354</v>
      </c>
      <c r="X5" s="169"/>
      <c r="Y5" s="169"/>
      <c r="Z5" s="169"/>
      <c r="AA5" s="4"/>
      <c r="AB5" s="4"/>
      <c r="AC5" s="162"/>
    </row>
    <row r="6" spans="1:26" s="5" customFormat="1" ht="61.5" customHeight="1">
      <c r="A6" s="170" t="s">
        <v>0</v>
      </c>
      <c r="B6" s="195" t="s">
        <v>1</v>
      </c>
      <c r="C6" s="170" t="s">
        <v>2</v>
      </c>
      <c r="D6" s="208" t="s">
        <v>3</v>
      </c>
      <c r="E6" s="198" t="s">
        <v>4</v>
      </c>
      <c r="F6" s="199"/>
      <c r="G6" s="170" t="s">
        <v>5</v>
      </c>
      <c r="H6" s="198" t="s">
        <v>6</v>
      </c>
      <c r="I6" s="199"/>
      <c r="J6" s="200"/>
      <c r="K6" s="198" t="s">
        <v>7</v>
      </c>
      <c r="L6" s="199"/>
      <c r="M6" s="199"/>
      <c r="N6" s="199"/>
      <c r="O6" s="199"/>
      <c r="P6" s="199"/>
      <c r="Q6" s="200"/>
      <c r="R6" s="195" t="s">
        <v>8</v>
      </c>
      <c r="S6" s="198" t="s">
        <v>9</v>
      </c>
      <c r="T6" s="199"/>
      <c r="U6" s="200"/>
      <c r="V6" s="198" t="s">
        <v>10</v>
      </c>
      <c r="W6" s="199"/>
      <c r="X6" s="199"/>
      <c r="Y6" s="199"/>
      <c r="Z6" s="200"/>
    </row>
    <row r="7" spans="1:26" s="5" customFormat="1" ht="61.5" customHeight="1">
      <c r="A7" s="170"/>
      <c r="B7" s="196"/>
      <c r="C7" s="170"/>
      <c r="D7" s="209"/>
      <c r="E7" s="201"/>
      <c r="F7" s="202"/>
      <c r="G7" s="170"/>
      <c r="H7" s="201"/>
      <c r="I7" s="202"/>
      <c r="J7" s="203"/>
      <c r="K7" s="201"/>
      <c r="L7" s="202"/>
      <c r="M7" s="202"/>
      <c r="N7" s="202"/>
      <c r="O7" s="202"/>
      <c r="P7" s="202"/>
      <c r="Q7" s="203"/>
      <c r="R7" s="196"/>
      <c r="S7" s="201"/>
      <c r="T7" s="202"/>
      <c r="U7" s="203"/>
      <c r="V7" s="201"/>
      <c r="W7" s="202"/>
      <c r="X7" s="202"/>
      <c r="Y7" s="202"/>
      <c r="Z7" s="203"/>
    </row>
    <row r="8" spans="1:26" s="5" customFormat="1" ht="61.5" customHeight="1">
      <c r="A8" s="170"/>
      <c r="B8" s="196"/>
      <c r="C8" s="170"/>
      <c r="D8" s="209"/>
      <c r="E8" s="204"/>
      <c r="F8" s="205"/>
      <c r="G8" s="170"/>
      <c r="H8" s="204"/>
      <c r="I8" s="205"/>
      <c r="J8" s="206"/>
      <c r="K8" s="204"/>
      <c r="L8" s="205"/>
      <c r="M8" s="205"/>
      <c r="N8" s="205"/>
      <c r="O8" s="205"/>
      <c r="P8" s="205"/>
      <c r="Q8" s="206"/>
      <c r="R8" s="197"/>
      <c r="S8" s="204"/>
      <c r="T8" s="205"/>
      <c r="U8" s="206"/>
      <c r="V8" s="204"/>
      <c r="W8" s="205"/>
      <c r="X8" s="205"/>
      <c r="Y8" s="205"/>
      <c r="Z8" s="206"/>
    </row>
    <row r="9" spans="1:26" s="6" customFormat="1" ht="111" customHeight="1">
      <c r="A9" s="170"/>
      <c r="B9" s="211"/>
      <c r="C9" s="170"/>
      <c r="D9" s="210"/>
      <c r="E9" s="106" t="s">
        <v>12</v>
      </c>
      <c r="F9" s="106" t="s">
        <v>11</v>
      </c>
      <c r="G9" s="170"/>
      <c r="H9" s="106" t="s">
        <v>13</v>
      </c>
      <c r="I9" s="106" t="s">
        <v>14</v>
      </c>
      <c r="J9" s="106" t="s">
        <v>15</v>
      </c>
      <c r="K9" s="106" t="s">
        <v>16</v>
      </c>
      <c r="L9" s="101" t="s">
        <v>50</v>
      </c>
      <c r="M9" s="101" t="s">
        <v>17</v>
      </c>
      <c r="N9" s="101" t="s">
        <v>18</v>
      </c>
      <c r="O9" s="101" t="s">
        <v>19</v>
      </c>
      <c r="P9" s="101" t="s">
        <v>20</v>
      </c>
      <c r="Q9" s="101" t="s">
        <v>21</v>
      </c>
      <c r="R9" s="114" t="s">
        <v>22</v>
      </c>
      <c r="S9" s="106" t="s">
        <v>23</v>
      </c>
      <c r="T9" s="103" t="s">
        <v>24</v>
      </c>
      <c r="U9" s="101" t="s">
        <v>25</v>
      </c>
      <c r="V9" s="106" t="s">
        <v>26</v>
      </c>
      <c r="W9" s="103" t="s">
        <v>27</v>
      </c>
      <c r="X9" s="106" t="s">
        <v>28</v>
      </c>
      <c r="Y9" s="104" t="s">
        <v>29</v>
      </c>
      <c r="Z9" s="106" t="s">
        <v>30</v>
      </c>
    </row>
    <row r="10" spans="1:26" s="8" customFormat="1" ht="105" customHeight="1">
      <c r="A10" s="217" t="s">
        <v>242</v>
      </c>
      <c r="B10" s="214" t="s">
        <v>57</v>
      </c>
      <c r="C10" s="212" t="s">
        <v>238</v>
      </c>
      <c r="D10" s="24" t="s">
        <v>31</v>
      </c>
      <c r="E10" s="22" t="s">
        <v>32</v>
      </c>
      <c r="F10" s="23" t="s">
        <v>107</v>
      </c>
      <c r="G10" s="30" t="s">
        <v>86</v>
      </c>
      <c r="H10" s="22" t="s">
        <v>33</v>
      </c>
      <c r="I10" s="22" t="s">
        <v>33</v>
      </c>
      <c r="J10" s="22" t="s">
        <v>33</v>
      </c>
      <c r="K10" s="22">
        <v>2</v>
      </c>
      <c r="L10" s="22">
        <v>3</v>
      </c>
      <c r="M10" s="22">
        <f>K10*L10</f>
        <v>6</v>
      </c>
      <c r="N10" s="22" t="s">
        <v>39</v>
      </c>
      <c r="O10" s="22">
        <v>25</v>
      </c>
      <c r="P10" s="22">
        <f>O10*M10</f>
        <v>150</v>
      </c>
      <c r="Q10" s="22" t="s">
        <v>35</v>
      </c>
      <c r="R10" s="30" t="str">
        <f>IF(Q10="I","No aceptable",IF(Q10="II","No aceptable o Aceptable con control específico",IF(Q10="III","Mejorable",IF(Q10="IV","Aceptable"))))</f>
        <v>No aceptable o Aceptable con control específico</v>
      </c>
      <c r="S10" s="30">
        <v>53</v>
      </c>
      <c r="T10" s="22" t="s">
        <v>235</v>
      </c>
      <c r="U10" s="22" t="s">
        <v>31</v>
      </c>
      <c r="V10" s="23" t="s">
        <v>582</v>
      </c>
      <c r="W10" s="23" t="s">
        <v>582</v>
      </c>
      <c r="X10" s="23" t="s">
        <v>582</v>
      </c>
      <c r="Y10" s="31" t="s">
        <v>112</v>
      </c>
      <c r="Z10" s="25" t="s">
        <v>113</v>
      </c>
    </row>
    <row r="11" spans="1:26" s="8" customFormat="1" ht="299.25">
      <c r="A11" s="215"/>
      <c r="B11" s="215"/>
      <c r="C11" s="212"/>
      <c r="D11" s="24" t="s">
        <v>31</v>
      </c>
      <c r="E11" s="30" t="s">
        <v>356</v>
      </c>
      <c r="F11" s="30" t="s">
        <v>357</v>
      </c>
      <c r="G11" s="30" t="s">
        <v>570</v>
      </c>
      <c r="H11" s="30" t="s">
        <v>33</v>
      </c>
      <c r="I11" s="30" t="s">
        <v>358</v>
      </c>
      <c r="J11" s="30" t="s">
        <v>360</v>
      </c>
      <c r="K11" s="30">
        <v>2</v>
      </c>
      <c r="L11" s="30">
        <v>4</v>
      </c>
      <c r="M11" s="30">
        <f>K11*L11</f>
        <v>8</v>
      </c>
      <c r="N11" s="30" t="str">
        <f>IF(M11&gt;20,"Muy Alto (MA)",IF(M11&gt;10,"ALTO",IF(M11&gt;5,"MEDIO","BAJO")))</f>
        <v>MEDIO</v>
      </c>
      <c r="O11" s="30">
        <v>25</v>
      </c>
      <c r="P11" s="30">
        <f>M11*O11</f>
        <v>200</v>
      </c>
      <c r="Q11" s="22" t="s">
        <v>35</v>
      </c>
      <c r="R11" s="44" t="str">
        <f>IF(Q11="I","No aceptable",IF(Q11="II","No aceptable o Aceptable con control específico",IF(Q11="III","Mejorable",IF(Q11="IV","Aceptable"))))</f>
        <v>No aceptable o Aceptable con control específico</v>
      </c>
      <c r="S11" s="30">
        <v>434</v>
      </c>
      <c r="T11" s="110" t="s">
        <v>52</v>
      </c>
      <c r="U11" s="110" t="s">
        <v>31</v>
      </c>
      <c r="V11" s="111" t="s">
        <v>587</v>
      </c>
      <c r="W11" s="111" t="s">
        <v>588</v>
      </c>
      <c r="X11" s="30" t="s">
        <v>582</v>
      </c>
      <c r="Y11" s="112" t="s">
        <v>589</v>
      </c>
      <c r="Z11" s="112" t="s">
        <v>359</v>
      </c>
    </row>
    <row r="12" spans="1:26" s="8" customFormat="1" ht="121.5" customHeight="1">
      <c r="A12" s="215"/>
      <c r="B12" s="215"/>
      <c r="C12" s="212"/>
      <c r="D12" s="24" t="s">
        <v>31</v>
      </c>
      <c r="E12" s="22" t="s">
        <v>67</v>
      </c>
      <c r="F12" s="23" t="s">
        <v>100</v>
      </c>
      <c r="G12" s="30" t="s">
        <v>46</v>
      </c>
      <c r="H12" s="22" t="s">
        <v>33</v>
      </c>
      <c r="I12" s="22" t="s">
        <v>33</v>
      </c>
      <c r="J12" s="22" t="s">
        <v>33</v>
      </c>
      <c r="K12" s="22">
        <v>2</v>
      </c>
      <c r="L12" s="22">
        <v>2</v>
      </c>
      <c r="M12" s="22">
        <f>K12*L12</f>
        <v>4</v>
      </c>
      <c r="N12" s="22" t="s">
        <v>34</v>
      </c>
      <c r="O12" s="22">
        <v>10</v>
      </c>
      <c r="P12" s="22">
        <f>O12*M12</f>
        <v>40</v>
      </c>
      <c r="Q12" s="22" t="s">
        <v>37</v>
      </c>
      <c r="R12" s="30" t="str">
        <f aca="true" t="shared" si="0" ref="R12:R21">IF(Q12="I","No aceptable",IF(Q12="II","No aceptable o Aceptable con control específico",IF(Q12="III","Mejorable",IF(Q12="IV","Aceptable"))))</f>
        <v>Mejorable</v>
      </c>
      <c r="S12" s="30">
        <v>53</v>
      </c>
      <c r="T12" s="22" t="s">
        <v>51</v>
      </c>
      <c r="U12" s="22" t="s">
        <v>38</v>
      </c>
      <c r="V12" s="22" t="s">
        <v>582</v>
      </c>
      <c r="W12" s="22" t="s">
        <v>582</v>
      </c>
      <c r="X12" s="22" t="s">
        <v>582</v>
      </c>
      <c r="Y12" s="25" t="s">
        <v>71</v>
      </c>
      <c r="Z12" s="22" t="s">
        <v>582</v>
      </c>
    </row>
    <row r="13" spans="1:26" s="8" customFormat="1" ht="91.5" customHeight="1">
      <c r="A13" s="215"/>
      <c r="B13" s="215"/>
      <c r="C13" s="212"/>
      <c r="D13" s="24" t="s">
        <v>31</v>
      </c>
      <c r="E13" s="22" t="s">
        <v>32</v>
      </c>
      <c r="F13" s="23" t="s">
        <v>232</v>
      </c>
      <c r="G13" s="30" t="s">
        <v>231</v>
      </c>
      <c r="H13" s="22" t="s">
        <v>33</v>
      </c>
      <c r="I13" s="22" t="s">
        <v>33</v>
      </c>
      <c r="J13" s="22" t="s">
        <v>93</v>
      </c>
      <c r="K13" s="22">
        <v>2</v>
      </c>
      <c r="L13" s="22">
        <v>3</v>
      </c>
      <c r="M13" s="22">
        <f>K13*L13</f>
        <v>6</v>
      </c>
      <c r="N13" s="22" t="s">
        <v>39</v>
      </c>
      <c r="O13" s="22">
        <v>25</v>
      </c>
      <c r="P13" s="22">
        <f>O13*M13</f>
        <v>150</v>
      </c>
      <c r="Q13" s="22" t="s">
        <v>35</v>
      </c>
      <c r="R13" s="30" t="str">
        <f t="shared" si="0"/>
        <v>No aceptable o Aceptable con control específico</v>
      </c>
      <c r="S13" s="30">
        <v>53</v>
      </c>
      <c r="T13" s="22" t="s">
        <v>87</v>
      </c>
      <c r="U13" s="22" t="s">
        <v>31</v>
      </c>
      <c r="V13" s="22" t="s">
        <v>582</v>
      </c>
      <c r="W13" s="22" t="s">
        <v>582</v>
      </c>
      <c r="X13" s="22" t="s">
        <v>582</v>
      </c>
      <c r="Y13" s="31" t="s">
        <v>237</v>
      </c>
      <c r="Z13" s="25" t="s">
        <v>92</v>
      </c>
    </row>
    <row r="14" spans="1:26" s="8" customFormat="1" ht="132" customHeight="1">
      <c r="A14" s="215"/>
      <c r="B14" s="215"/>
      <c r="C14" s="212"/>
      <c r="D14" s="24" t="s">
        <v>31</v>
      </c>
      <c r="E14" s="22" t="s">
        <v>90</v>
      </c>
      <c r="F14" s="23" t="s">
        <v>102</v>
      </c>
      <c r="G14" s="30" t="s">
        <v>103</v>
      </c>
      <c r="H14" s="22" t="s">
        <v>33</v>
      </c>
      <c r="I14" s="22" t="s">
        <v>33</v>
      </c>
      <c r="J14" s="22" t="s">
        <v>105</v>
      </c>
      <c r="K14" s="22">
        <v>2</v>
      </c>
      <c r="L14" s="22">
        <v>3</v>
      </c>
      <c r="M14" s="22">
        <f>K14*L14</f>
        <v>6</v>
      </c>
      <c r="N14" s="22" t="s">
        <v>39</v>
      </c>
      <c r="O14" s="22">
        <v>10</v>
      </c>
      <c r="P14" s="22">
        <v>60</v>
      </c>
      <c r="Q14" s="22" t="s">
        <v>37</v>
      </c>
      <c r="R14" s="30" t="str">
        <f t="shared" si="0"/>
        <v>Mejorable</v>
      </c>
      <c r="S14" s="30">
        <v>53</v>
      </c>
      <c r="T14" s="30" t="s">
        <v>104</v>
      </c>
      <c r="U14" s="22" t="s">
        <v>31</v>
      </c>
      <c r="V14" s="22" t="s">
        <v>582</v>
      </c>
      <c r="W14" s="22" t="s">
        <v>582</v>
      </c>
      <c r="X14" s="22" t="s">
        <v>582</v>
      </c>
      <c r="Y14" s="25" t="s">
        <v>106</v>
      </c>
      <c r="Z14" s="25" t="s">
        <v>92</v>
      </c>
    </row>
    <row r="15" spans="1:26" s="8" customFormat="1" ht="120" customHeight="1">
      <c r="A15" s="215"/>
      <c r="B15" s="215"/>
      <c r="C15" s="212"/>
      <c r="D15" s="24" t="s">
        <v>31</v>
      </c>
      <c r="E15" s="22" t="s">
        <v>40</v>
      </c>
      <c r="F15" s="23" t="s">
        <v>94</v>
      </c>
      <c r="G15" s="30" t="s">
        <v>95</v>
      </c>
      <c r="H15" s="22" t="s">
        <v>33</v>
      </c>
      <c r="I15" s="22" t="s">
        <v>33</v>
      </c>
      <c r="J15" s="22" t="s">
        <v>33</v>
      </c>
      <c r="K15" s="22">
        <v>2</v>
      </c>
      <c r="L15" s="22">
        <v>3</v>
      </c>
      <c r="M15" s="22">
        <f aca="true" t="shared" si="1" ref="M15:M21">K15*L15</f>
        <v>6</v>
      </c>
      <c r="N15" s="22" t="s">
        <v>39</v>
      </c>
      <c r="O15" s="22">
        <v>25</v>
      </c>
      <c r="P15" s="22">
        <f>O15*M15</f>
        <v>150</v>
      </c>
      <c r="Q15" s="22" t="s">
        <v>35</v>
      </c>
      <c r="R15" s="30" t="str">
        <f t="shared" si="0"/>
        <v>No aceptable o Aceptable con control específico</v>
      </c>
      <c r="S15" s="30">
        <v>53</v>
      </c>
      <c r="T15" s="22" t="s">
        <v>96</v>
      </c>
      <c r="U15" s="22" t="s">
        <v>38</v>
      </c>
      <c r="V15" s="22" t="s">
        <v>582</v>
      </c>
      <c r="W15" s="22" t="s">
        <v>582</v>
      </c>
      <c r="X15" s="22" t="s">
        <v>582</v>
      </c>
      <c r="Y15" s="31" t="s">
        <v>98</v>
      </c>
      <c r="Z15" s="22" t="s">
        <v>582</v>
      </c>
    </row>
    <row r="16" spans="1:26" s="8" customFormat="1" ht="129" customHeight="1">
      <c r="A16" s="215"/>
      <c r="B16" s="215"/>
      <c r="C16" s="212"/>
      <c r="D16" s="24" t="s">
        <v>31</v>
      </c>
      <c r="E16" s="22" t="s">
        <v>40</v>
      </c>
      <c r="F16" s="23" t="s">
        <v>101</v>
      </c>
      <c r="G16" s="30" t="s">
        <v>65</v>
      </c>
      <c r="H16" s="22" t="s">
        <v>33</v>
      </c>
      <c r="I16" s="22" t="s">
        <v>33</v>
      </c>
      <c r="J16" s="22" t="s">
        <v>33</v>
      </c>
      <c r="K16" s="22">
        <v>2</v>
      </c>
      <c r="L16" s="22">
        <v>3</v>
      </c>
      <c r="M16" s="22">
        <f t="shared" si="1"/>
        <v>6</v>
      </c>
      <c r="N16" s="22" t="s">
        <v>39</v>
      </c>
      <c r="O16" s="22">
        <v>25</v>
      </c>
      <c r="P16" s="22">
        <f>O16*M16</f>
        <v>150</v>
      </c>
      <c r="Q16" s="22" t="s">
        <v>35</v>
      </c>
      <c r="R16" s="30" t="str">
        <f t="shared" si="0"/>
        <v>No aceptable o Aceptable con control específico</v>
      </c>
      <c r="S16" s="30">
        <v>53</v>
      </c>
      <c r="T16" s="22" t="s">
        <v>45</v>
      </c>
      <c r="U16" s="22" t="s">
        <v>38</v>
      </c>
      <c r="V16" s="22" t="s">
        <v>582</v>
      </c>
      <c r="W16" s="22" t="s">
        <v>582</v>
      </c>
      <c r="X16" s="22" t="s">
        <v>582</v>
      </c>
      <c r="Y16" s="31" t="s">
        <v>89</v>
      </c>
      <c r="Z16" s="22" t="s">
        <v>582</v>
      </c>
    </row>
    <row r="17" spans="1:26" s="8" customFormat="1" ht="169.5" customHeight="1">
      <c r="A17" s="215"/>
      <c r="B17" s="215"/>
      <c r="C17" s="212"/>
      <c r="D17" s="24" t="s">
        <v>31</v>
      </c>
      <c r="E17" s="22" t="s">
        <v>67</v>
      </c>
      <c r="F17" s="23" t="s">
        <v>239</v>
      </c>
      <c r="G17" s="30" t="s">
        <v>240</v>
      </c>
      <c r="H17" s="22" t="s">
        <v>33</v>
      </c>
      <c r="I17" s="22" t="s">
        <v>33</v>
      </c>
      <c r="J17" s="22" t="s">
        <v>33</v>
      </c>
      <c r="K17" s="22">
        <v>2</v>
      </c>
      <c r="L17" s="22">
        <v>3</v>
      </c>
      <c r="M17" s="22">
        <f>K17*L17</f>
        <v>6</v>
      </c>
      <c r="N17" s="22" t="s">
        <v>39</v>
      </c>
      <c r="O17" s="22">
        <v>25</v>
      </c>
      <c r="P17" s="22">
        <f>M17*O17</f>
        <v>150</v>
      </c>
      <c r="Q17" s="22" t="s">
        <v>35</v>
      </c>
      <c r="R17" s="30" t="str">
        <f t="shared" si="0"/>
        <v>No aceptable o Aceptable con control específico</v>
      </c>
      <c r="S17" s="30">
        <v>53</v>
      </c>
      <c r="T17" s="22" t="s">
        <v>52</v>
      </c>
      <c r="U17" s="22" t="s">
        <v>31</v>
      </c>
      <c r="V17" s="22" t="s">
        <v>582</v>
      </c>
      <c r="W17" s="22" t="s">
        <v>582</v>
      </c>
      <c r="X17" s="22" t="s">
        <v>582</v>
      </c>
      <c r="Y17" s="25" t="s">
        <v>234</v>
      </c>
      <c r="Z17" s="37" t="s">
        <v>241</v>
      </c>
    </row>
    <row r="18" spans="1:26" s="8" customFormat="1" ht="141" customHeight="1">
      <c r="A18" s="215"/>
      <c r="B18" s="215"/>
      <c r="C18" s="212"/>
      <c r="D18" s="24" t="s">
        <v>31</v>
      </c>
      <c r="E18" s="22" t="s">
        <v>67</v>
      </c>
      <c r="F18" s="23" t="s">
        <v>69</v>
      </c>
      <c r="G18" s="30" t="s">
        <v>53</v>
      </c>
      <c r="H18" s="22" t="s">
        <v>33</v>
      </c>
      <c r="I18" s="22" t="s">
        <v>33</v>
      </c>
      <c r="J18" s="22" t="s">
        <v>33</v>
      </c>
      <c r="K18" s="22">
        <v>2</v>
      </c>
      <c r="L18" s="22">
        <v>2</v>
      </c>
      <c r="M18" s="22">
        <f t="shared" si="1"/>
        <v>4</v>
      </c>
      <c r="N18" s="22" t="s">
        <v>34</v>
      </c>
      <c r="O18" s="22">
        <v>25</v>
      </c>
      <c r="P18" s="22">
        <f>M18*O18</f>
        <v>100</v>
      </c>
      <c r="Q18" s="22" t="s">
        <v>37</v>
      </c>
      <c r="R18" s="30" t="str">
        <f t="shared" si="0"/>
        <v>Mejorable</v>
      </c>
      <c r="S18" s="30">
        <v>53</v>
      </c>
      <c r="T18" s="22" t="s">
        <v>52</v>
      </c>
      <c r="U18" s="22" t="s">
        <v>31</v>
      </c>
      <c r="V18" s="22" t="s">
        <v>582</v>
      </c>
      <c r="W18" s="22" t="s">
        <v>582</v>
      </c>
      <c r="X18" s="22" t="s">
        <v>582</v>
      </c>
      <c r="Y18" s="25" t="s">
        <v>233</v>
      </c>
      <c r="Z18" s="22" t="s">
        <v>582</v>
      </c>
    </row>
    <row r="19" spans="1:28" s="8" customFormat="1" ht="180" customHeight="1">
      <c r="A19" s="215"/>
      <c r="B19" s="215"/>
      <c r="C19" s="212"/>
      <c r="D19" s="24" t="s">
        <v>31</v>
      </c>
      <c r="E19" s="22" t="s">
        <v>54</v>
      </c>
      <c r="F19" s="23" t="s">
        <v>97</v>
      </c>
      <c r="G19" s="30" t="s">
        <v>72</v>
      </c>
      <c r="H19" s="22" t="s">
        <v>33</v>
      </c>
      <c r="I19" s="22" t="s">
        <v>73</v>
      </c>
      <c r="J19" s="22" t="s">
        <v>33</v>
      </c>
      <c r="K19" s="22">
        <v>2</v>
      </c>
      <c r="L19" s="22">
        <v>3</v>
      </c>
      <c r="M19" s="22">
        <f t="shared" si="1"/>
        <v>6</v>
      </c>
      <c r="N19" s="22" t="s">
        <v>39</v>
      </c>
      <c r="O19" s="22">
        <v>25</v>
      </c>
      <c r="P19" s="22">
        <f>M19*O19</f>
        <v>150</v>
      </c>
      <c r="Q19" s="22" t="s">
        <v>35</v>
      </c>
      <c r="R19" s="30" t="str">
        <f t="shared" si="0"/>
        <v>No aceptable o Aceptable con control específico</v>
      </c>
      <c r="S19" s="30">
        <v>53</v>
      </c>
      <c r="T19" s="22" t="s">
        <v>74</v>
      </c>
      <c r="U19" s="22" t="s">
        <v>38</v>
      </c>
      <c r="V19" s="22" t="s">
        <v>582</v>
      </c>
      <c r="W19" s="22" t="s">
        <v>582</v>
      </c>
      <c r="X19" s="22" t="s">
        <v>582</v>
      </c>
      <c r="Y19" s="36" t="s">
        <v>75</v>
      </c>
      <c r="Z19" s="22" t="s">
        <v>582</v>
      </c>
      <c r="AA19" s="12"/>
      <c r="AB19" s="39"/>
    </row>
    <row r="20" spans="1:27" s="8" customFormat="1" ht="105" customHeight="1">
      <c r="A20" s="215"/>
      <c r="B20" s="215"/>
      <c r="C20" s="212"/>
      <c r="D20" s="24" t="s">
        <v>31</v>
      </c>
      <c r="E20" s="22" t="s">
        <v>79</v>
      </c>
      <c r="F20" s="23" t="s">
        <v>80</v>
      </c>
      <c r="G20" s="30" t="s">
        <v>47</v>
      </c>
      <c r="H20" s="22" t="s">
        <v>33</v>
      </c>
      <c r="I20" s="22" t="s">
        <v>33</v>
      </c>
      <c r="J20" s="22" t="s">
        <v>33</v>
      </c>
      <c r="K20" s="22">
        <v>2</v>
      </c>
      <c r="L20" s="22">
        <v>2</v>
      </c>
      <c r="M20" s="22">
        <f t="shared" si="1"/>
        <v>4</v>
      </c>
      <c r="N20" s="22" t="s">
        <v>34</v>
      </c>
      <c r="O20" s="22">
        <v>25</v>
      </c>
      <c r="P20" s="22">
        <f>O20*M20</f>
        <v>100</v>
      </c>
      <c r="Q20" s="22" t="s">
        <v>37</v>
      </c>
      <c r="R20" s="30" t="str">
        <f t="shared" si="0"/>
        <v>Mejorable</v>
      </c>
      <c r="S20" s="30">
        <v>53</v>
      </c>
      <c r="T20" s="22" t="s">
        <v>36</v>
      </c>
      <c r="U20" s="22" t="s">
        <v>31</v>
      </c>
      <c r="V20" s="22" t="s">
        <v>582</v>
      </c>
      <c r="W20" s="22" t="s">
        <v>582</v>
      </c>
      <c r="X20" s="22" t="s">
        <v>582</v>
      </c>
      <c r="Y20" s="25" t="s">
        <v>81</v>
      </c>
      <c r="Z20" s="22" t="s">
        <v>582</v>
      </c>
      <c r="AA20" s="12"/>
    </row>
    <row r="21" spans="1:35" s="8" customFormat="1" ht="117.75" customHeight="1">
      <c r="A21" s="216"/>
      <c r="B21" s="216"/>
      <c r="C21" s="213"/>
      <c r="D21" s="24" t="s">
        <v>85</v>
      </c>
      <c r="E21" s="22" t="s">
        <v>79</v>
      </c>
      <c r="F21" s="23" t="s">
        <v>55</v>
      </c>
      <c r="G21" s="30" t="s">
        <v>56</v>
      </c>
      <c r="H21" s="22" t="s">
        <v>33</v>
      </c>
      <c r="I21" s="22" t="s">
        <v>82</v>
      </c>
      <c r="J21" s="22" t="s">
        <v>33</v>
      </c>
      <c r="K21" s="22">
        <v>6</v>
      </c>
      <c r="L21" s="22">
        <v>3</v>
      </c>
      <c r="M21" s="22">
        <f t="shared" si="1"/>
        <v>18</v>
      </c>
      <c r="N21" s="22" t="s">
        <v>39</v>
      </c>
      <c r="O21" s="22">
        <v>25</v>
      </c>
      <c r="P21" s="22">
        <f>O21*M21</f>
        <v>450</v>
      </c>
      <c r="Q21" s="22" t="s">
        <v>35</v>
      </c>
      <c r="R21" s="30" t="str">
        <f t="shared" si="0"/>
        <v>No aceptable o Aceptable con control específico</v>
      </c>
      <c r="S21" s="30">
        <v>53</v>
      </c>
      <c r="T21" s="22" t="s">
        <v>36</v>
      </c>
      <c r="U21" s="22" t="s">
        <v>38</v>
      </c>
      <c r="V21" s="22" t="s">
        <v>582</v>
      </c>
      <c r="W21" s="22" t="s">
        <v>582</v>
      </c>
      <c r="X21" s="22" t="s">
        <v>582</v>
      </c>
      <c r="Y21" s="25" t="s">
        <v>99</v>
      </c>
      <c r="Z21" s="22" t="s">
        <v>582</v>
      </c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8" customFormat="1" ht="204.75" customHeight="1">
      <c r="A22" s="15"/>
      <c r="B22" s="15"/>
      <c r="C22" s="15"/>
      <c r="D22" s="14"/>
      <c r="E22" s="14"/>
      <c r="F22" s="27"/>
      <c r="G22" s="2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7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8" customFormat="1" ht="148.5" customHeight="1">
      <c r="A23" s="15"/>
      <c r="B23" s="15"/>
      <c r="C23" s="15"/>
      <c r="D23" s="14"/>
      <c r="E23" s="14"/>
      <c r="F23" s="27"/>
      <c r="G23" s="2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7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8" customFormat="1" ht="148.5" customHeight="1">
      <c r="A24" s="171"/>
      <c r="B24" s="172"/>
      <c r="C24" s="172"/>
      <c r="D24" s="14"/>
      <c r="E24" s="14"/>
      <c r="F24" s="27"/>
      <c r="G24" s="2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7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8" customFormat="1" ht="396" customHeight="1">
      <c r="A25" s="171"/>
      <c r="B25" s="172"/>
      <c r="C25" s="172"/>
      <c r="D25" s="14"/>
      <c r="E25" s="14"/>
      <c r="F25" s="27"/>
      <c r="G25" s="2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7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8" customFormat="1" ht="117" customHeight="1">
      <c r="A26" s="171"/>
      <c r="B26" s="172"/>
      <c r="C26" s="172"/>
      <c r="D26" s="14"/>
      <c r="E26" s="14"/>
      <c r="F26" s="27"/>
      <c r="G26" s="20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7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7" customFormat="1" ht="136.5" customHeight="1">
      <c r="A27" s="171"/>
      <c r="B27" s="172"/>
      <c r="C27" s="172"/>
      <c r="D27" s="14"/>
      <c r="E27" s="14"/>
      <c r="F27" s="27"/>
      <c r="G27" s="2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7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7" customFormat="1" ht="186" customHeight="1">
      <c r="A28" s="171"/>
      <c r="B28" s="171"/>
      <c r="C28" s="171"/>
      <c r="D28" s="14"/>
      <c r="E28" s="14"/>
      <c r="F28" s="27"/>
      <c r="G28" s="2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7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7" customFormat="1" ht="114" customHeight="1">
      <c r="A29" s="171"/>
      <c r="B29" s="171"/>
      <c r="C29" s="171"/>
      <c r="D29" s="14"/>
      <c r="E29" s="14"/>
      <c r="F29" s="27"/>
      <c r="G29" s="2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8" customFormat="1" ht="69.75" customHeight="1">
      <c r="A30" s="171"/>
      <c r="B30" s="171"/>
      <c r="C30" s="171"/>
      <c r="D30" s="14"/>
      <c r="E30" s="14"/>
      <c r="F30" s="27"/>
      <c r="G30" s="2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8" customFormat="1" ht="78" customHeight="1">
      <c r="A31" s="171"/>
      <c r="B31" s="171"/>
      <c r="C31" s="171"/>
      <c r="D31" s="14"/>
      <c r="E31" s="14"/>
      <c r="F31" s="27"/>
      <c r="G31" s="20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8" customFormat="1" ht="210" customHeight="1">
      <c r="A32" s="171"/>
      <c r="B32" s="171"/>
      <c r="C32" s="171"/>
      <c r="D32" s="14"/>
      <c r="E32" s="14"/>
      <c r="F32" s="27"/>
      <c r="G32" s="2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7" customFormat="1" ht="159.75" customHeight="1">
      <c r="A33" s="171"/>
      <c r="B33" s="171"/>
      <c r="C33" s="171"/>
      <c r="D33" s="14"/>
      <c r="E33" s="14"/>
      <c r="F33" s="27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8" customFormat="1" ht="31.5" customHeight="1">
      <c r="A34" s="171"/>
      <c r="B34" s="171"/>
      <c r="C34" s="171"/>
      <c r="D34" s="14"/>
      <c r="E34" s="14"/>
      <c r="F34" s="2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7" customFormat="1" ht="33.75" customHeight="1">
      <c r="A35" s="174"/>
      <c r="B35" s="174"/>
      <c r="C35" s="174"/>
      <c r="D35" s="14"/>
      <c r="E35" s="14"/>
      <c r="F35" s="2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8" customFormat="1" ht="51.75" customHeight="1">
      <c r="A36" s="174"/>
      <c r="B36" s="174"/>
      <c r="C36" s="174"/>
      <c r="D36" s="14"/>
      <c r="E36" s="14"/>
      <c r="F36" s="27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8" customFormat="1" ht="36.75" customHeight="1">
      <c r="A37" s="174"/>
      <c r="B37" s="174"/>
      <c r="C37" s="174"/>
      <c r="D37" s="14"/>
      <c r="E37" s="14"/>
      <c r="F37" s="27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8" customFormat="1" ht="390.75" customHeight="1">
      <c r="A38" s="174"/>
      <c r="B38" s="174"/>
      <c r="C38" s="174"/>
      <c r="D38" s="14"/>
      <c r="E38" s="14"/>
      <c r="F38" s="27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7" customFormat="1" ht="216.75" customHeight="1">
      <c r="A39" s="174"/>
      <c r="B39" s="174"/>
      <c r="C39" s="174"/>
      <c r="D39" s="14"/>
      <c r="E39" s="14"/>
      <c r="F39" s="27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8" customFormat="1" ht="33" customHeight="1">
      <c r="A40" s="174"/>
      <c r="B40" s="174"/>
      <c r="C40" s="174"/>
      <c r="D40" s="14"/>
      <c r="E40" s="14"/>
      <c r="F40" s="27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8" customFormat="1" ht="35.25" customHeight="1">
      <c r="A41" s="174"/>
      <c r="B41" s="174"/>
      <c r="C41" s="174"/>
      <c r="D41" s="14"/>
      <c r="E41" s="14"/>
      <c r="F41" s="27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8" customFormat="1" ht="34.5" customHeight="1">
      <c r="A42" s="16"/>
      <c r="B42" s="17"/>
      <c r="C42" s="17"/>
      <c r="D42" s="14"/>
      <c r="E42" s="14"/>
      <c r="F42" s="27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7" customFormat="1" ht="17.25" customHeight="1">
      <c r="A43" s="16"/>
      <c r="B43" s="17"/>
      <c r="C43" s="17"/>
      <c r="D43" s="14"/>
      <c r="E43" s="14"/>
      <c r="F43" s="27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7" customFormat="1" ht="78.75" customHeight="1">
      <c r="A44" s="16"/>
      <c r="B44" s="17"/>
      <c r="C44" s="17"/>
      <c r="D44" s="14"/>
      <c r="E44" s="14"/>
      <c r="F44" s="27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7" customFormat="1" ht="35.25" customHeight="1">
      <c r="A45" s="16"/>
      <c r="B45" s="17"/>
      <c r="C45" s="17"/>
      <c r="D45" s="14"/>
      <c r="E45" s="14"/>
      <c r="F45" s="2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7" customFormat="1" ht="32.25" customHeight="1">
      <c r="A46" s="16"/>
      <c r="B46" s="17"/>
      <c r="C46" s="17"/>
      <c r="D46" s="14"/>
      <c r="E46" s="14"/>
      <c r="F46" s="27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7" customFormat="1" ht="41.25" customHeight="1">
      <c r="A47" s="16"/>
      <c r="B47" s="17"/>
      <c r="C47" s="17"/>
      <c r="D47" s="14"/>
      <c r="E47" s="14"/>
      <c r="F47" s="27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8" customFormat="1" ht="25.5" customHeight="1">
      <c r="A48" s="171"/>
      <c r="B48" s="171"/>
      <c r="C48" s="171"/>
      <c r="D48" s="14"/>
      <c r="E48" s="14"/>
      <c r="F48" s="2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8" customFormat="1" ht="26.25" customHeight="1">
      <c r="A49" s="171"/>
      <c r="B49" s="171"/>
      <c r="C49" s="171"/>
      <c r="D49" s="14"/>
      <c r="E49" s="14"/>
      <c r="F49" s="27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8" customFormat="1" ht="45.75" customHeight="1">
      <c r="A50" s="15"/>
      <c r="B50" s="15"/>
      <c r="C50" s="15"/>
      <c r="D50" s="14"/>
      <c r="E50" s="14"/>
      <c r="F50" s="27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7" customFormat="1" ht="34.5" customHeight="1">
      <c r="A51" s="15"/>
      <c r="B51" s="15"/>
      <c r="C51" s="15"/>
      <c r="D51" s="14"/>
      <c r="E51" s="14"/>
      <c r="F51" s="27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7" customFormat="1" ht="42.75" customHeight="1">
      <c r="A52" s="15"/>
      <c r="B52" s="15"/>
      <c r="C52" s="15"/>
      <c r="D52" s="14"/>
      <c r="E52" s="14"/>
      <c r="F52" s="27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7" customFormat="1" ht="43.5" customHeight="1">
      <c r="A53" s="15"/>
      <c r="B53" s="15"/>
      <c r="C53" s="15"/>
      <c r="D53" s="14"/>
      <c r="E53" s="14"/>
      <c r="F53" s="27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8" customFormat="1" ht="29.25" customHeight="1">
      <c r="A54" s="15"/>
      <c r="B54" s="15"/>
      <c r="C54" s="15"/>
      <c r="D54" s="14"/>
      <c r="E54" s="14"/>
      <c r="F54" s="27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8" customFormat="1" ht="35.25" customHeight="1">
      <c r="A55" s="15"/>
      <c r="B55" s="15"/>
      <c r="C55" s="15"/>
      <c r="D55" s="14"/>
      <c r="E55" s="14"/>
      <c r="F55" s="27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8" customFormat="1" ht="31.5" customHeight="1">
      <c r="A56" s="171"/>
      <c r="B56" s="171"/>
      <c r="C56" s="171"/>
      <c r="D56" s="14"/>
      <c r="E56" s="14"/>
      <c r="F56" s="27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8" customFormat="1" ht="38.25" customHeight="1">
      <c r="A57" s="171"/>
      <c r="B57" s="171"/>
      <c r="C57" s="171"/>
      <c r="D57" s="14"/>
      <c r="E57" s="14"/>
      <c r="F57" s="27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8" customFormat="1" ht="102" customHeight="1">
      <c r="A58" s="171"/>
      <c r="B58" s="171"/>
      <c r="C58" s="171"/>
      <c r="D58" s="14"/>
      <c r="E58" s="14"/>
      <c r="F58" s="27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8" customFormat="1" ht="183" customHeight="1">
      <c r="A59" s="171"/>
      <c r="B59" s="171"/>
      <c r="C59" s="171"/>
      <c r="D59" s="14"/>
      <c r="E59" s="14"/>
      <c r="F59" s="27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8" customFormat="1" ht="96.75" customHeight="1">
      <c r="A60" s="171"/>
      <c r="B60" s="171"/>
      <c r="C60" s="171"/>
      <c r="D60" s="14"/>
      <c r="E60" s="14"/>
      <c r="F60" s="27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7" customFormat="1" ht="144" customHeight="1">
      <c r="A61" s="171"/>
      <c r="B61" s="171"/>
      <c r="C61" s="171"/>
      <c r="D61" s="14"/>
      <c r="E61" s="14"/>
      <c r="F61" s="27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7" customFormat="1" ht="213" customHeight="1">
      <c r="A62" s="171"/>
      <c r="B62" s="171"/>
      <c r="C62" s="171"/>
      <c r="D62" s="14"/>
      <c r="E62" s="14"/>
      <c r="F62" s="27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7" customFormat="1" ht="182.25" customHeight="1">
      <c r="A63" s="171"/>
      <c r="B63" s="171"/>
      <c r="C63" s="171"/>
      <c r="D63" s="14"/>
      <c r="E63" s="14"/>
      <c r="F63" s="27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s="9" customFormat="1" ht="172.5" customHeight="1">
      <c r="A64" s="171"/>
      <c r="B64" s="171"/>
      <c r="C64" s="171"/>
      <c r="D64" s="14"/>
      <c r="E64" s="14"/>
      <c r="F64" s="27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56" customHeight="1">
      <c r="A65" s="171"/>
      <c r="B65" s="171"/>
      <c r="C65" s="171"/>
      <c r="D65" s="14"/>
      <c r="E65" s="14"/>
      <c r="F65" s="27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77" customHeight="1">
      <c r="A66" s="171"/>
      <c r="B66" s="171"/>
      <c r="C66" s="171"/>
      <c r="D66" s="14"/>
      <c r="E66" s="14"/>
      <c r="F66" s="27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86.75" customHeight="1">
      <c r="A67" s="171"/>
      <c r="B67" s="171"/>
      <c r="C67" s="171"/>
      <c r="D67" s="14"/>
      <c r="E67" s="14"/>
      <c r="F67" s="2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92.75" customHeight="1">
      <c r="A68" s="171"/>
      <c r="B68" s="171"/>
      <c r="C68" s="171"/>
      <c r="D68" s="14"/>
      <c r="E68" s="14"/>
      <c r="F68" s="27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83" customHeight="1">
      <c r="A69" s="171"/>
      <c r="B69" s="171"/>
      <c r="C69" s="171"/>
      <c r="D69" s="14"/>
      <c r="E69" s="14"/>
      <c r="F69" s="27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33.5" customHeight="1">
      <c r="A70" s="171"/>
      <c r="B70" s="171"/>
      <c r="C70" s="171"/>
      <c r="D70" s="14"/>
      <c r="E70" s="14"/>
      <c r="F70" s="27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210.75" customHeight="1">
      <c r="A71" s="171"/>
      <c r="B71" s="171"/>
      <c r="C71" s="171"/>
      <c r="D71" s="14"/>
      <c r="E71" s="14"/>
      <c r="F71" s="27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80" customHeight="1">
      <c r="A72" s="171"/>
      <c r="B72" s="171"/>
      <c r="C72" s="171"/>
      <c r="D72" s="14"/>
      <c r="E72" s="14"/>
      <c r="F72" s="27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68.75" customHeight="1">
      <c r="A73" s="171"/>
      <c r="B73" s="171"/>
      <c r="C73" s="171"/>
      <c r="D73" s="14"/>
      <c r="E73" s="14"/>
      <c r="F73" s="2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204" customHeight="1">
      <c r="A74" s="171"/>
      <c r="B74" s="171"/>
      <c r="C74" s="171"/>
      <c r="D74" s="14"/>
      <c r="E74" s="14"/>
      <c r="F74" s="27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76.25" customHeight="1">
      <c r="A75" s="171"/>
      <c r="B75" s="171"/>
      <c r="C75" s="171"/>
      <c r="D75" s="14"/>
      <c r="E75" s="14"/>
      <c r="F75" s="27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203.25" customHeight="1">
      <c r="A76" s="171"/>
      <c r="B76" s="171"/>
      <c r="C76" s="171"/>
      <c r="D76" s="14"/>
      <c r="E76" s="14"/>
      <c r="F76" s="27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61.25" customHeight="1">
      <c r="A77" s="171"/>
      <c r="B77" s="171"/>
      <c r="C77" s="171"/>
      <c r="D77" s="14"/>
      <c r="E77" s="14"/>
      <c r="F77" s="27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82.25" customHeight="1">
      <c r="A78" s="171"/>
      <c r="B78" s="171"/>
      <c r="C78" s="171"/>
      <c r="D78" s="14"/>
      <c r="E78" s="14"/>
      <c r="F78" s="27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01.25" customHeight="1">
      <c r="A79" s="171"/>
      <c r="B79" s="171"/>
      <c r="C79" s="171"/>
      <c r="D79" s="14"/>
      <c r="E79" s="14"/>
      <c r="F79" s="27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41" customHeight="1">
      <c r="A80" s="171"/>
      <c r="B80" s="171"/>
      <c r="C80" s="171"/>
      <c r="D80" s="14"/>
      <c r="E80" s="14"/>
      <c r="F80" s="27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96.5" customHeight="1">
      <c r="A81" s="171"/>
      <c r="B81" s="171"/>
      <c r="C81" s="171"/>
      <c r="D81" s="14"/>
      <c r="E81" s="14"/>
      <c r="F81" s="27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24.5" customHeight="1">
      <c r="A82" s="171"/>
      <c r="B82" s="171"/>
      <c r="C82" s="171"/>
      <c r="D82" s="14"/>
      <c r="E82" s="14"/>
      <c r="F82" s="27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41" customHeight="1">
      <c r="A83" s="171"/>
      <c r="B83" s="171"/>
      <c r="C83" s="171"/>
      <c r="D83" s="14"/>
      <c r="E83" s="14"/>
      <c r="F83" s="27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396.75" customHeight="1">
      <c r="A84" s="171"/>
      <c r="B84" s="171"/>
      <c r="C84" s="171"/>
      <c r="D84" s="14"/>
      <c r="E84" s="14"/>
      <c r="F84" s="27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244.5" customHeight="1">
      <c r="A85" s="171"/>
      <c r="B85" s="171"/>
      <c r="C85" s="171"/>
      <c r="D85" s="14"/>
      <c r="E85" s="14"/>
      <c r="F85" s="27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43.25" customHeight="1">
      <c r="A86" s="171"/>
      <c r="B86" s="171"/>
      <c r="C86" s="171"/>
      <c r="D86" s="14"/>
      <c r="E86" s="14"/>
      <c r="F86" s="27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53" customHeight="1">
      <c r="A87" s="171"/>
      <c r="B87" s="171"/>
      <c r="C87" s="171"/>
      <c r="D87" s="14"/>
      <c r="E87" s="14"/>
      <c r="F87" s="27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77" customHeight="1">
      <c r="A88" s="171"/>
      <c r="B88" s="171"/>
      <c r="C88" s="171"/>
      <c r="D88" s="14"/>
      <c r="E88" s="14"/>
      <c r="F88" s="27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62" customHeight="1">
      <c r="A89" s="171"/>
      <c r="B89" s="171"/>
      <c r="C89" s="171"/>
      <c r="D89" s="14"/>
      <c r="E89" s="14"/>
      <c r="F89" s="27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82.25" customHeight="1">
      <c r="A90" s="171"/>
      <c r="B90" s="171"/>
      <c r="C90" s="171"/>
      <c r="D90" s="14"/>
      <c r="E90" s="14"/>
      <c r="F90" s="2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73.25" customHeight="1">
      <c r="A91" s="171"/>
      <c r="B91" s="171"/>
      <c r="C91" s="171"/>
      <c r="D91" s="14"/>
      <c r="E91" s="14"/>
      <c r="F91" s="27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26" customHeight="1">
      <c r="A92" s="171"/>
      <c r="B92" s="171"/>
      <c r="C92" s="171"/>
      <c r="D92" s="14"/>
      <c r="E92" s="14"/>
      <c r="F92" s="27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52.25" customHeight="1">
      <c r="A93" s="171"/>
      <c r="B93" s="171"/>
      <c r="C93" s="171"/>
      <c r="D93" s="14"/>
      <c r="E93" s="14"/>
      <c r="F93" s="27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52.25" customHeight="1">
      <c r="A94" s="171"/>
      <c r="B94" s="171"/>
      <c r="C94" s="171"/>
      <c r="D94" s="14"/>
      <c r="E94" s="14"/>
      <c r="F94" s="27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52.25" customHeight="1">
      <c r="A95" s="171"/>
      <c r="B95" s="171"/>
      <c r="C95" s="171"/>
      <c r="D95" s="14"/>
      <c r="E95" s="14"/>
      <c r="F95" s="27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77" customHeight="1">
      <c r="A96" s="18"/>
      <c r="B96" s="18"/>
      <c r="C96" s="18"/>
      <c r="D96" s="14"/>
      <c r="E96" s="14"/>
      <c r="F96" s="27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11.75" customHeight="1">
      <c r="A97" s="171"/>
      <c r="B97" s="171"/>
      <c r="C97" s="171"/>
      <c r="D97" s="14"/>
      <c r="E97" s="14"/>
      <c r="F97" s="27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68.25" customHeight="1">
      <c r="A98" s="171"/>
      <c r="B98" s="171"/>
      <c r="C98" s="171"/>
      <c r="D98" s="14"/>
      <c r="E98" s="14"/>
      <c r="F98" s="27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10.25" customHeight="1">
      <c r="A99" s="171"/>
      <c r="B99" s="171"/>
      <c r="C99" s="171"/>
      <c r="D99" s="14"/>
      <c r="E99" s="14"/>
      <c r="F99" s="27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34.25" customHeight="1">
      <c r="A100" s="171"/>
      <c r="B100" s="171"/>
      <c r="C100" s="171"/>
      <c r="D100" s="14"/>
      <c r="E100" s="14"/>
      <c r="F100" s="27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65" customHeight="1">
      <c r="A101" s="171"/>
      <c r="B101" s="171"/>
      <c r="C101" s="171"/>
      <c r="D101" s="14"/>
      <c r="E101" s="14"/>
      <c r="F101" s="27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46.25" customHeight="1">
      <c r="A102" s="171"/>
      <c r="B102" s="171"/>
      <c r="C102" s="171"/>
      <c r="D102" s="14"/>
      <c r="E102" s="14"/>
      <c r="F102" s="27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09.5" customHeight="1">
      <c r="A103" s="171"/>
      <c r="B103" s="171"/>
      <c r="C103" s="171"/>
      <c r="D103" s="14"/>
      <c r="E103" s="14"/>
      <c r="F103" s="27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38.75" customHeight="1">
      <c r="A104" s="171"/>
      <c r="B104" s="171"/>
      <c r="C104" s="171"/>
      <c r="D104" s="14"/>
      <c r="E104" s="14"/>
      <c r="F104" s="27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5">
      <c r="A105" s="19"/>
      <c r="B105" s="13"/>
      <c r="C105" s="13"/>
      <c r="D105" s="14"/>
      <c r="E105" s="14"/>
      <c r="F105" s="27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5">
      <c r="A106" s="19"/>
      <c r="B106" s="13"/>
      <c r="C106" s="13"/>
      <c r="D106" s="14"/>
      <c r="E106" s="14"/>
      <c r="F106" s="27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5">
      <c r="A107" s="19"/>
      <c r="B107" s="13"/>
      <c r="C107" s="13"/>
      <c r="D107" s="14"/>
      <c r="E107" s="14"/>
      <c r="F107" s="27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5">
      <c r="A108" s="19"/>
      <c r="B108" s="13"/>
      <c r="C108" s="13"/>
      <c r="D108" s="14"/>
      <c r="E108" s="14"/>
      <c r="F108" s="27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5">
      <c r="A109" s="19"/>
      <c r="B109" s="13"/>
      <c r="C109" s="13"/>
      <c r="D109" s="14"/>
      <c r="E109" s="14"/>
      <c r="F109" s="27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5">
      <c r="A110" s="19"/>
      <c r="B110" s="13"/>
      <c r="C110" s="13"/>
      <c r="D110" s="14"/>
      <c r="E110" s="14"/>
      <c r="F110" s="27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5">
      <c r="A111" s="19"/>
      <c r="B111" s="13"/>
      <c r="C111" s="13"/>
      <c r="D111" s="14"/>
      <c r="E111" s="14"/>
      <c r="F111" s="27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5">
      <c r="A112" s="19"/>
      <c r="B112" s="13"/>
      <c r="C112" s="13"/>
      <c r="D112" s="14"/>
      <c r="E112" s="14"/>
      <c r="F112" s="27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5">
      <c r="A113" s="19"/>
      <c r="B113" s="13"/>
      <c r="C113" s="13"/>
      <c r="D113" s="14"/>
      <c r="E113" s="14"/>
      <c r="F113" s="27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ht="15">
      <c r="A114" s="19"/>
      <c r="B114" s="13"/>
      <c r="C114" s="13"/>
      <c r="D114" s="14"/>
      <c r="E114" s="14"/>
      <c r="F114" s="27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t="15">
      <c r="A115" s="19"/>
      <c r="B115" s="13"/>
      <c r="C115" s="13"/>
      <c r="D115" s="14"/>
      <c r="E115" s="14"/>
      <c r="F115" s="27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7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t="15">
      <c r="A116" s="19"/>
      <c r="B116" s="13"/>
      <c r="C116" s="13"/>
      <c r="D116" s="14"/>
      <c r="E116" s="14"/>
      <c r="F116" s="27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7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ht="15">
      <c r="A117" s="19"/>
      <c r="B117" s="13"/>
      <c r="C117" s="13"/>
      <c r="D117" s="14"/>
      <c r="E117" s="14"/>
      <c r="F117" s="27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7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ht="15">
      <c r="A118" s="13"/>
      <c r="B118" s="13"/>
      <c r="C118" s="13"/>
      <c r="D118" s="14"/>
      <c r="E118" s="14"/>
      <c r="F118" s="27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27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" ht="15">
      <c r="A119" s="13"/>
      <c r="B119" s="13"/>
      <c r="C119" s="13"/>
    </row>
    <row r="120" spans="1:3" ht="15">
      <c r="A120" s="13"/>
      <c r="B120" s="13"/>
      <c r="C120" s="13"/>
    </row>
    <row r="121" spans="1:3" ht="15">
      <c r="A121" s="13"/>
      <c r="B121" s="13"/>
      <c r="C121" s="13"/>
    </row>
  </sheetData>
  <sheetProtection/>
  <mergeCells count="73">
    <mergeCell ref="A86:A89"/>
    <mergeCell ref="B86:B89"/>
    <mergeCell ref="C86:C89"/>
    <mergeCell ref="C10:C21"/>
    <mergeCell ref="B10:B21"/>
    <mergeCell ref="A10:A21"/>
    <mergeCell ref="A69:A74"/>
    <mergeCell ref="B69:B74"/>
    <mergeCell ref="C69:C74"/>
    <mergeCell ref="A58:A62"/>
    <mergeCell ref="A30:A34"/>
    <mergeCell ref="C90:C95"/>
    <mergeCell ref="A97:A104"/>
    <mergeCell ref="B97:B104"/>
    <mergeCell ref="C97:C104"/>
    <mergeCell ref="A81:A85"/>
    <mergeCell ref="B81:B85"/>
    <mergeCell ref="C81:C85"/>
    <mergeCell ref="A90:A95"/>
    <mergeCell ref="B90:B95"/>
    <mergeCell ref="C56:C57"/>
    <mergeCell ref="C63:C66"/>
    <mergeCell ref="A35:A36"/>
    <mergeCell ref="B35:B36"/>
    <mergeCell ref="C35:C36"/>
    <mergeCell ref="C48:C49"/>
    <mergeCell ref="A56:A57"/>
    <mergeCell ref="B56:B57"/>
    <mergeCell ref="B58:B62"/>
    <mergeCell ref="B48:B49"/>
    <mergeCell ref="E6:F8"/>
    <mergeCell ref="G6:G9"/>
    <mergeCell ref="B6:B9"/>
    <mergeCell ref="S6:U8"/>
    <mergeCell ref="C6:C9"/>
    <mergeCell ref="D6:D9"/>
    <mergeCell ref="A75:A80"/>
    <mergeCell ref="B75:B80"/>
    <mergeCell ref="C75:C80"/>
    <mergeCell ref="A63:A66"/>
    <mergeCell ref="B63:B66"/>
    <mergeCell ref="B30:B34"/>
    <mergeCell ref="C30:C34"/>
    <mergeCell ref="C58:C62"/>
    <mergeCell ref="A48:A49"/>
    <mergeCell ref="A67:A68"/>
    <mergeCell ref="B67:B68"/>
    <mergeCell ref="C67:C68"/>
    <mergeCell ref="V6:Z8"/>
    <mergeCell ref="A37:A41"/>
    <mergeCell ref="B37:B41"/>
    <mergeCell ref="C37:C41"/>
    <mergeCell ref="A24:A29"/>
    <mergeCell ref="B24:B29"/>
    <mergeCell ref="C24:C29"/>
    <mergeCell ref="A6:A9"/>
    <mergeCell ref="AC4:AC5"/>
    <mergeCell ref="L5:P5"/>
    <mergeCell ref="Q5:V5"/>
    <mergeCell ref="W5:Z5"/>
    <mergeCell ref="H6:J8"/>
    <mergeCell ref="K6:Q8"/>
    <mergeCell ref="R6:R8"/>
    <mergeCell ref="D1:W3"/>
    <mergeCell ref="A4:F5"/>
    <mergeCell ref="G4:K5"/>
    <mergeCell ref="L4:P4"/>
    <mergeCell ref="Q4:V4"/>
    <mergeCell ref="W4:Z4"/>
    <mergeCell ref="X1:Z1"/>
    <mergeCell ref="X2:Z2"/>
    <mergeCell ref="X3:Z3"/>
    <mergeCell ref="A1:C3"/>
  </mergeCells>
  <conditionalFormatting sqref="N10">
    <cfRule type="containsText" priority="17" dxfId="2" operator="containsText" stopIfTrue="1" text="MUY ALTO">
      <formula>NOT(ISERROR(SEARCH("MUY ALTO",N10)))</formula>
    </cfRule>
    <cfRule type="containsText" priority="18" dxfId="2" operator="containsText" stopIfTrue="1" text="ALTO">
      <formula>NOT(ISERROR(SEARCH("ALTO",N10)))</formula>
    </cfRule>
    <cfRule type="containsText" priority="19" dxfId="1" operator="containsText" stopIfTrue="1" text="MEDIO">
      <formula>NOT(ISERROR(SEARCH("MEDIO",N10)))</formula>
    </cfRule>
    <cfRule type="containsText" priority="20" dxfId="0" operator="containsText" stopIfTrue="1" text="BAJO">
      <formula>NOT(ISERROR(SEARCH("BAJO",N10)))</formula>
    </cfRule>
  </conditionalFormatting>
  <conditionalFormatting sqref="N12:N21">
    <cfRule type="containsText" priority="13" dxfId="2" operator="containsText" stopIfTrue="1" text="MUY ALTO">
      <formula>NOT(ISERROR(SEARCH("MUY ALTO",N12)))</formula>
    </cfRule>
    <cfRule type="containsText" priority="14" dxfId="2" operator="containsText" stopIfTrue="1" text="ALTO">
      <formula>NOT(ISERROR(SEARCH("ALTO",N12)))</formula>
    </cfRule>
    <cfRule type="containsText" priority="15" dxfId="1" operator="containsText" stopIfTrue="1" text="MEDIO">
      <formula>NOT(ISERROR(SEARCH("MEDIO",N12)))</formula>
    </cfRule>
    <cfRule type="containsText" priority="16" dxfId="0" operator="containsText" stopIfTrue="1" text="BAJO">
      <formula>NOT(ISERROR(SEARCH("BAJO",N12)))</formula>
    </cfRule>
  </conditionalFormatting>
  <conditionalFormatting sqref="N11">
    <cfRule type="containsText" priority="1" dxfId="0" operator="containsText" stopIfTrue="1" text="BAJO">
      <formula>NOT(ISERROR(SEARCH("BAJO",N11)))</formula>
    </cfRule>
    <cfRule type="containsText" priority="2" dxfId="2" operator="containsText" stopIfTrue="1" text="MUY ALTO">
      <formula>NOT(ISERROR(SEARCH("MUY ALTO",N11)))</formula>
    </cfRule>
    <cfRule type="containsText" priority="3" dxfId="2" operator="containsText" stopIfTrue="1" text="ALTO">
      <formula>NOT(ISERROR(SEARCH("ALTO",N11)))</formula>
    </cfRule>
    <cfRule type="containsText" priority="4" dxfId="1" operator="containsText" stopIfTrue="1" text="MEDIO">
      <formula>NOT(ISERROR(SEARCH("MEDIO",N11)))</formula>
    </cfRule>
  </conditionalFormatting>
  <dataValidations count="4">
    <dataValidation type="list" allowBlank="1" showInputMessage="1" showErrorMessage="1" promptTitle="NIVEL DE RIESGO" prompt="I  entre 4000-600&#10;II entre 500-150&#10;III entre 120-40&#10;IV si es igual a 20" sqref="Q10:Q21">
      <formula1>"I,II,III,IV"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0 L12:L21">
      <formula1>"4,3,2,1"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10:O21 M11">
      <formula1>"100,60,25,10"</formula1>
      <formula2>0</formula2>
    </dataValidation>
    <dataValidation type="list" allowBlank="1" showInputMessage="1" showErrorMessage="1" prompt="Si 40&lt;NP&lt;24, Muy alto (A)&#10;Si 20&lt;NP&lt;10, Alto (A)&#10;Si 8&lt;NP&lt;6, Medio (M)&#10;Si 4&lt;NP&lt;2, Bajo (B)" sqref="N10 N12:N21 L11">
      <formula1>"Muy alto (MA),Alto (A),Medio (M),Bajo (B)"</formula1>
      <formula2>0</formula2>
    </dataValidation>
  </dataValidations>
  <printOptions/>
  <pageMargins left="0.7" right="0.7" top="0.75" bottom="0.75" header="0.3" footer="0.3"/>
  <pageSetup horizontalDpi="360" verticalDpi="360" orientation="portrait" scale="2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18"/>
  <sheetViews>
    <sheetView view="pageBreakPreview" zoomScale="55" zoomScaleNormal="60" zoomScaleSheetLayoutView="55" zoomScalePageLayoutView="0" workbookViewId="0" topLeftCell="A1">
      <selection activeCell="X3" sqref="X3:Z3"/>
    </sheetView>
  </sheetViews>
  <sheetFormatPr defaultColWidth="11.421875" defaultRowHeight="15"/>
  <cols>
    <col min="1" max="3" width="17.28125" style="1" customWidth="1"/>
    <col min="4" max="4" width="8.421875" style="1" customWidth="1"/>
    <col min="5" max="5" width="16.00390625" style="1" customWidth="1"/>
    <col min="6" max="6" width="16.140625" style="28" customWidth="1"/>
    <col min="7" max="7" width="25.421875" style="2" customWidth="1"/>
    <col min="8" max="8" width="10.8515625" style="2" customWidth="1"/>
    <col min="9" max="9" width="12.140625" style="2" customWidth="1"/>
    <col min="10" max="10" width="11.28125" style="2" customWidth="1"/>
    <col min="11" max="17" width="9.140625" style="2" customWidth="1"/>
    <col min="18" max="18" width="12.8515625" style="28" customWidth="1"/>
    <col min="19" max="19" width="11.140625" style="2" customWidth="1"/>
    <col min="20" max="20" width="12.8515625" style="2" customWidth="1"/>
    <col min="21" max="21" width="11.421875" style="2" customWidth="1"/>
    <col min="22" max="22" width="7.28125" style="2" customWidth="1"/>
    <col min="23" max="23" width="6.00390625" style="2" customWidth="1"/>
    <col min="24" max="24" width="14.7109375" style="2" customWidth="1"/>
    <col min="25" max="25" width="29.28125" style="2" customWidth="1"/>
    <col min="26" max="26" width="25.7109375" style="2" customWidth="1"/>
    <col min="27" max="16384" width="11.421875" style="2" customWidth="1"/>
  </cols>
  <sheetData>
    <row r="1" spans="1:28" s="48" customFormat="1" ht="52.5" customHeight="1">
      <c r="A1" s="179"/>
      <c r="B1" s="180"/>
      <c r="C1" s="180"/>
      <c r="D1" s="163" t="s">
        <v>583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5" t="s">
        <v>350</v>
      </c>
      <c r="Y1" s="165"/>
      <c r="Z1" s="165"/>
      <c r="AA1" s="3"/>
      <c r="AB1" s="3"/>
    </row>
    <row r="2" spans="1:28" s="48" customFormat="1" ht="52.5" customHeight="1">
      <c r="A2" s="181"/>
      <c r="B2" s="160"/>
      <c r="C2" s="160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5" t="s">
        <v>351</v>
      </c>
      <c r="Y2" s="165"/>
      <c r="Z2" s="165"/>
      <c r="AA2" s="3"/>
      <c r="AB2" s="3"/>
    </row>
    <row r="3" spans="1:28" s="48" customFormat="1" ht="52.5" customHeight="1">
      <c r="A3" s="181"/>
      <c r="B3" s="160"/>
      <c r="C3" s="160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 t="s">
        <v>601</v>
      </c>
      <c r="Y3" s="165"/>
      <c r="Z3" s="165"/>
      <c r="AA3" s="3"/>
      <c r="AB3" s="3"/>
    </row>
    <row r="4" spans="1:29" s="48" customFormat="1" ht="12.75" customHeight="1">
      <c r="A4" s="182" t="s">
        <v>571</v>
      </c>
      <c r="B4" s="183"/>
      <c r="C4" s="183"/>
      <c r="D4" s="183"/>
      <c r="E4" s="183"/>
      <c r="F4" s="183"/>
      <c r="G4" s="186" t="s">
        <v>569</v>
      </c>
      <c r="H4" s="187"/>
      <c r="I4" s="187"/>
      <c r="J4" s="187"/>
      <c r="K4" s="188"/>
      <c r="L4" s="161" t="s">
        <v>348</v>
      </c>
      <c r="M4" s="161"/>
      <c r="N4" s="161"/>
      <c r="O4" s="161"/>
      <c r="P4" s="161"/>
      <c r="Q4" s="192" t="s">
        <v>352</v>
      </c>
      <c r="R4" s="193"/>
      <c r="S4" s="193"/>
      <c r="T4" s="193"/>
      <c r="U4" s="193"/>
      <c r="V4" s="194"/>
      <c r="W4" s="161" t="s">
        <v>353</v>
      </c>
      <c r="X4" s="161"/>
      <c r="Y4" s="161"/>
      <c r="Z4" s="161"/>
      <c r="AA4" s="2"/>
      <c r="AB4" s="2"/>
      <c r="AC4" s="162"/>
    </row>
    <row r="5" spans="1:29" s="48" customFormat="1" ht="15" customHeight="1">
      <c r="A5" s="184"/>
      <c r="B5" s="185"/>
      <c r="C5" s="185"/>
      <c r="D5" s="185"/>
      <c r="E5" s="185"/>
      <c r="F5" s="185"/>
      <c r="G5" s="189"/>
      <c r="H5" s="190"/>
      <c r="I5" s="190"/>
      <c r="J5" s="190"/>
      <c r="K5" s="191"/>
      <c r="L5" s="166" t="s">
        <v>349</v>
      </c>
      <c r="M5" s="166"/>
      <c r="N5" s="166"/>
      <c r="O5" s="166"/>
      <c r="P5" s="166"/>
      <c r="Q5" s="176" t="s">
        <v>600</v>
      </c>
      <c r="R5" s="177"/>
      <c r="S5" s="177"/>
      <c r="T5" s="177"/>
      <c r="U5" s="177"/>
      <c r="V5" s="178"/>
      <c r="W5" s="169" t="s">
        <v>354</v>
      </c>
      <c r="X5" s="169"/>
      <c r="Y5" s="169"/>
      <c r="Z5" s="169"/>
      <c r="AA5" s="4"/>
      <c r="AB5" s="4"/>
      <c r="AC5" s="162"/>
    </row>
    <row r="6" spans="1:26" s="5" customFormat="1" ht="61.5" customHeight="1">
      <c r="A6" s="170" t="s">
        <v>0</v>
      </c>
      <c r="B6" s="195" t="s">
        <v>1</v>
      </c>
      <c r="C6" s="170" t="s">
        <v>2</v>
      </c>
      <c r="D6" s="208" t="s">
        <v>3</v>
      </c>
      <c r="E6" s="198" t="s">
        <v>4</v>
      </c>
      <c r="F6" s="199"/>
      <c r="G6" s="170" t="s">
        <v>5</v>
      </c>
      <c r="H6" s="198" t="s">
        <v>6</v>
      </c>
      <c r="I6" s="199"/>
      <c r="J6" s="200"/>
      <c r="K6" s="198" t="s">
        <v>7</v>
      </c>
      <c r="L6" s="199"/>
      <c r="M6" s="199"/>
      <c r="N6" s="199"/>
      <c r="O6" s="199"/>
      <c r="P6" s="199"/>
      <c r="Q6" s="200"/>
      <c r="R6" s="195" t="s">
        <v>8</v>
      </c>
      <c r="S6" s="198" t="s">
        <v>9</v>
      </c>
      <c r="T6" s="199"/>
      <c r="U6" s="200"/>
      <c r="V6" s="198" t="s">
        <v>10</v>
      </c>
      <c r="W6" s="199"/>
      <c r="X6" s="199"/>
      <c r="Y6" s="199"/>
      <c r="Z6" s="200"/>
    </row>
    <row r="7" spans="1:26" s="5" customFormat="1" ht="61.5" customHeight="1">
      <c r="A7" s="170"/>
      <c r="B7" s="196"/>
      <c r="C7" s="170"/>
      <c r="D7" s="209"/>
      <c r="E7" s="201"/>
      <c r="F7" s="202"/>
      <c r="G7" s="170"/>
      <c r="H7" s="201"/>
      <c r="I7" s="202"/>
      <c r="J7" s="203"/>
      <c r="K7" s="201"/>
      <c r="L7" s="202"/>
      <c r="M7" s="202"/>
      <c r="N7" s="202"/>
      <c r="O7" s="202"/>
      <c r="P7" s="202"/>
      <c r="Q7" s="203"/>
      <c r="R7" s="196"/>
      <c r="S7" s="201"/>
      <c r="T7" s="202"/>
      <c r="U7" s="203"/>
      <c r="V7" s="201"/>
      <c r="W7" s="202"/>
      <c r="X7" s="202"/>
      <c r="Y7" s="202"/>
      <c r="Z7" s="203"/>
    </row>
    <row r="8" spans="1:26" s="5" customFormat="1" ht="61.5" customHeight="1">
      <c r="A8" s="170"/>
      <c r="B8" s="196"/>
      <c r="C8" s="170"/>
      <c r="D8" s="209"/>
      <c r="E8" s="204"/>
      <c r="F8" s="205"/>
      <c r="G8" s="170"/>
      <c r="H8" s="204"/>
      <c r="I8" s="205"/>
      <c r="J8" s="206"/>
      <c r="K8" s="204"/>
      <c r="L8" s="205"/>
      <c r="M8" s="205"/>
      <c r="N8" s="205"/>
      <c r="O8" s="205"/>
      <c r="P8" s="205"/>
      <c r="Q8" s="206"/>
      <c r="R8" s="197"/>
      <c r="S8" s="204"/>
      <c r="T8" s="205"/>
      <c r="U8" s="206"/>
      <c r="V8" s="204"/>
      <c r="W8" s="205"/>
      <c r="X8" s="205"/>
      <c r="Y8" s="205"/>
      <c r="Z8" s="206"/>
    </row>
    <row r="9" spans="1:26" s="6" customFormat="1" ht="111" customHeight="1">
      <c r="A9" s="170"/>
      <c r="B9" s="211"/>
      <c r="C9" s="170"/>
      <c r="D9" s="210"/>
      <c r="E9" s="106" t="s">
        <v>12</v>
      </c>
      <c r="F9" s="106" t="s">
        <v>11</v>
      </c>
      <c r="G9" s="170"/>
      <c r="H9" s="106" t="s">
        <v>13</v>
      </c>
      <c r="I9" s="106" t="s">
        <v>14</v>
      </c>
      <c r="J9" s="106" t="s">
        <v>15</v>
      </c>
      <c r="K9" s="106" t="s">
        <v>16</v>
      </c>
      <c r="L9" s="101" t="s">
        <v>50</v>
      </c>
      <c r="M9" s="101" t="s">
        <v>17</v>
      </c>
      <c r="N9" s="101" t="s">
        <v>18</v>
      </c>
      <c r="O9" s="101" t="s">
        <v>19</v>
      </c>
      <c r="P9" s="101" t="s">
        <v>20</v>
      </c>
      <c r="Q9" s="101" t="s">
        <v>21</v>
      </c>
      <c r="R9" s="102" t="s">
        <v>22</v>
      </c>
      <c r="S9" s="106" t="s">
        <v>23</v>
      </c>
      <c r="T9" s="103" t="s">
        <v>24</v>
      </c>
      <c r="U9" s="101" t="s">
        <v>25</v>
      </c>
      <c r="V9" s="106" t="s">
        <v>26</v>
      </c>
      <c r="W9" s="103" t="s">
        <v>27</v>
      </c>
      <c r="X9" s="106" t="s">
        <v>28</v>
      </c>
      <c r="Y9" s="104" t="s">
        <v>29</v>
      </c>
      <c r="Z9" s="106" t="s">
        <v>30</v>
      </c>
    </row>
    <row r="10" spans="1:26" s="8" customFormat="1" ht="378">
      <c r="A10" s="107"/>
      <c r="B10" s="214" t="s">
        <v>243</v>
      </c>
      <c r="C10" s="215" t="s">
        <v>244</v>
      </c>
      <c r="D10" s="24" t="s">
        <v>31</v>
      </c>
      <c r="E10" s="30" t="s">
        <v>356</v>
      </c>
      <c r="F10" s="30" t="s">
        <v>357</v>
      </c>
      <c r="G10" s="30" t="s">
        <v>570</v>
      </c>
      <c r="H10" s="30" t="s">
        <v>33</v>
      </c>
      <c r="I10" s="30" t="s">
        <v>358</v>
      </c>
      <c r="J10" s="30" t="s">
        <v>360</v>
      </c>
      <c r="K10" s="30">
        <v>2</v>
      </c>
      <c r="L10" s="30">
        <v>4</v>
      </c>
      <c r="M10" s="30">
        <f>K10*L10</f>
        <v>8</v>
      </c>
      <c r="N10" s="30" t="str">
        <f>IF(M10&gt;20,"Muy Alto (MA)",IF(M10&gt;10,"ALTO",IF(M10&gt;5,"MEDIO","BAJO")))</f>
        <v>MEDIO</v>
      </c>
      <c r="O10" s="30">
        <v>25</v>
      </c>
      <c r="P10" s="30">
        <f>M10*O10</f>
        <v>200</v>
      </c>
      <c r="Q10" s="22" t="s">
        <v>35</v>
      </c>
      <c r="R10" s="44" t="str">
        <f>IF(Q10="I","No aceptable",IF(Q10="II","No aceptable o Aceptable con control específico",IF(Q10="III","Mejorable",IF(Q10="IV","Aceptable"))))</f>
        <v>No aceptable o Aceptable con control específico</v>
      </c>
      <c r="S10" s="30">
        <v>434</v>
      </c>
      <c r="T10" s="110" t="s">
        <v>52</v>
      </c>
      <c r="U10" s="110" t="s">
        <v>31</v>
      </c>
      <c r="V10" s="111" t="s">
        <v>587</v>
      </c>
      <c r="W10" s="111" t="s">
        <v>588</v>
      </c>
      <c r="X10" s="30" t="s">
        <v>582</v>
      </c>
      <c r="Y10" s="112" t="s">
        <v>589</v>
      </c>
      <c r="Z10" s="112" t="s">
        <v>359</v>
      </c>
    </row>
    <row r="11" spans="1:26" s="8" customFormat="1" ht="111.75" customHeight="1">
      <c r="A11" s="107"/>
      <c r="B11" s="215"/>
      <c r="C11" s="215"/>
      <c r="D11" s="24" t="s">
        <v>31</v>
      </c>
      <c r="E11" s="22" t="s">
        <v>32</v>
      </c>
      <c r="F11" s="23" t="s">
        <v>245</v>
      </c>
      <c r="G11" s="30" t="s">
        <v>86</v>
      </c>
      <c r="H11" s="22" t="s">
        <v>33</v>
      </c>
      <c r="I11" s="22" t="s">
        <v>33</v>
      </c>
      <c r="J11" s="22" t="s">
        <v>33</v>
      </c>
      <c r="K11" s="22">
        <v>2</v>
      </c>
      <c r="L11" s="22">
        <v>3</v>
      </c>
      <c r="M11" s="22">
        <f>K11*L11</f>
        <v>6</v>
      </c>
      <c r="N11" s="22" t="s">
        <v>39</v>
      </c>
      <c r="O11" s="22">
        <v>25</v>
      </c>
      <c r="P11" s="22">
        <f>O11*M11</f>
        <v>150</v>
      </c>
      <c r="Q11" s="22" t="s">
        <v>35</v>
      </c>
      <c r="R11" s="30" t="str">
        <f>IF(Q11="I","No aceptable",IF(Q11="II","No aceptable o Aceptable con control específico",IF(Q11="III","Mejorable",IF(Q11="IV","Aceptable"))))</f>
        <v>No aceptable o Aceptable con control específico</v>
      </c>
      <c r="S11" s="30">
        <v>15</v>
      </c>
      <c r="T11" s="22" t="s">
        <v>235</v>
      </c>
      <c r="U11" s="22" t="s">
        <v>31</v>
      </c>
      <c r="V11" s="23"/>
      <c r="W11" s="23"/>
      <c r="X11" s="23"/>
      <c r="Y11" s="31" t="s">
        <v>112</v>
      </c>
      <c r="Z11" s="25" t="s">
        <v>113</v>
      </c>
    </row>
    <row r="12" spans="1:26" s="8" customFormat="1" ht="111" customHeight="1">
      <c r="A12" s="107"/>
      <c r="B12" s="215"/>
      <c r="C12" s="215"/>
      <c r="D12" s="24" t="s">
        <v>31</v>
      </c>
      <c r="E12" s="22" t="s">
        <v>330</v>
      </c>
      <c r="F12" s="23" t="s">
        <v>331</v>
      </c>
      <c r="G12" s="30" t="s">
        <v>332</v>
      </c>
      <c r="H12" s="22" t="s">
        <v>33</v>
      </c>
      <c r="I12" s="22" t="s">
        <v>33</v>
      </c>
      <c r="J12" s="22" t="s">
        <v>33</v>
      </c>
      <c r="K12" s="22">
        <v>2</v>
      </c>
      <c r="L12" s="22">
        <v>2</v>
      </c>
      <c r="M12" s="22">
        <f>K12*L12</f>
        <v>4</v>
      </c>
      <c r="N12" s="22" t="s">
        <v>34</v>
      </c>
      <c r="O12" s="22">
        <v>25</v>
      </c>
      <c r="P12" s="22">
        <f>O12*M12</f>
        <v>100</v>
      </c>
      <c r="Q12" s="22" t="s">
        <v>35</v>
      </c>
      <c r="R12" s="30" t="str">
        <f>IF(Q12="I","No aceptable",IF(Q12="II","No aceptable o Aceptable con control específico",IF(Q12="III","Mejorable",IF(Q12="IV","Aceptable"))))</f>
        <v>No aceptable o Aceptable con control específico</v>
      </c>
      <c r="S12" s="30">
        <v>4</v>
      </c>
      <c r="T12" s="22" t="s">
        <v>333</v>
      </c>
      <c r="U12" s="22" t="s">
        <v>31</v>
      </c>
      <c r="V12" s="23"/>
      <c r="W12" s="23"/>
      <c r="X12" s="23"/>
      <c r="Y12" s="31" t="s">
        <v>334</v>
      </c>
      <c r="Z12" s="25"/>
    </row>
    <row r="13" spans="1:26" s="8" customFormat="1" ht="139.5" customHeight="1">
      <c r="A13" s="218"/>
      <c r="B13" s="215"/>
      <c r="C13" s="215"/>
      <c r="D13" s="24" t="s">
        <v>31</v>
      </c>
      <c r="E13" s="22" t="s">
        <v>40</v>
      </c>
      <c r="F13" s="23" t="s">
        <v>94</v>
      </c>
      <c r="G13" s="30" t="s">
        <v>95</v>
      </c>
      <c r="H13" s="22" t="s">
        <v>33</v>
      </c>
      <c r="I13" s="22" t="s">
        <v>33</v>
      </c>
      <c r="J13" s="22" t="s">
        <v>33</v>
      </c>
      <c r="K13" s="22">
        <v>2</v>
      </c>
      <c r="L13" s="22">
        <v>3</v>
      </c>
      <c r="M13" s="22">
        <f aca="true" t="shared" si="0" ref="M13:M18">K13*L13</f>
        <v>6</v>
      </c>
      <c r="N13" s="22" t="s">
        <v>39</v>
      </c>
      <c r="O13" s="22">
        <v>25</v>
      </c>
      <c r="P13" s="22">
        <f>O13*M13</f>
        <v>150</v>
      </c>
      <c r="Q13" s="22" t="s">
        <v>35</v>
      </c>
      <c r="R13" s="30" t="str">
        <f aca="true" t="shared" si="1" ref="R13:R18">IF(Q13="I","No aceptable",IF(Q13="II","No aceptable o Aceptable con control específico",IF(Q13="III","Mejorable",IF(Q13="IV","Aceptable"))))</f>
        <v>No aceptable o Aceptable con control específico</v>
      </c>
      <c r="S13" s="30">
        <v>15</v>
      </c>
      <c r="T13" s="22" t="s">
        <v>96</v>
      </c>
      <c r="U13" s="22" t="s">
        <v>38</v>
      </c>
      <c r="V13" s="23"/>
      <c r="W13" s="23"/>
      <c r="X13" s="23"/>
      <c r="Y13" s="31" t="s">
        <v>98</v>
      </c>
      <c r="Z13" s="25"/>
    </row>
    <row r="14" spans="1:26" s="8" customFormat="1" ht="160.5" customHeight="1">
      <c r="A14" s="218"/>
      <c r="B14" s="215"/>
      <c r="C14" s="215"/>
      <c r="D14" s="24" t="s">
        <v>31</v>
      </c>
      <c r="E14" s="22" t="s">
        <v>67</v>
      </c>
      <c r="F14" s="23" t="s">
        <v>69</v>
      </c>
      <c r="G14" s="30" t="s">
        <v>53</v>
      </c>
      <c r="H14" s="22" t="s">
        <v>33</v>
      </c>
      <c r="I14" s="22" t="s">
        <v>33</v>
      </c>
      <c r="J14" s="22" t="s">
        <v>33</v>
      </c>
      <c r="K14" s="22">
        <v>2</v>
      </c>
      <c r="L14" s="22">
        <v>2</v>
      </c>
      <c r="M14" s="22">
        <f t="shared" si="0"/>
        <v>4</v>
      </c>
      <c r="N14" s="22" t="s">
        <v>34</v>
      </c>
      <c r="O14" s="22">
        <v>25</v>
      </c>
      <c r="P14" s="22">
        <f>M14*O14</f>
        <v>100</v>
      </c>
      <c r="Q14" s="22" t="s">
        <v>37</v>
      </c>
      <c r="R14" s="30" t="str">
        <f t="shared" si="1"/>
        <v>Mejorable</v>
      </c>
      <c r="S14" s="30">
        <v>15</v>
      </c>
      <c r="T14" s="22" t="s">
        <v>52</v>
      </c>
      <c r="U14" s="22" t="s">
        <v>31</v>
      </c>
      <c r="V14" s="105"/>
      <c r="W14" s="105"/>
      <c r="X14" s="22"/>
      <c r="Y14" s="25" t="s">
        <v>233</v>
      </c>
      <c r="Z14" s="37"/>
    </row>
    <row r="15" spans="1:27" s="8" customFormat="1" ht="156" customHeight="1">
      <c r="A15" s="218"/>
      <c r="B15" s="215"/>
      <c r="C15" s="215"/>
      <c r="D15" s="41" t="s">
        <v>31</v>
      </c>
      <c r="E15" s="22" t="s">
        <v>169</v>
      </c>
      <c r="F15" s="23" t="s">
        <v>168</v>
      </c>
      <c r="G15" s="30" t="s">
        <v>223</v>
      </c>
      <c r="H15" s="22" t="s">
        <v>33</v>
      </c>
      <c r="I15" s="22" t="s">
        <v>170</v>
      </c>
      <c r="J15" s="22" t="s">
        <v>33</v>
      </c>
      <c r="K15" s="22">
        <v>2</v>
      </c>
      <c r="L15" s="22">
        <v>2</v>
      </c>
      <c r="M15" s="22">
        <f t="shared" si="0"/>
        <v>4</v>
      </c>
      <c r="N15" s="22" t="s">
        <v>34</v>
      </c>
      <c r="O15" s="22">
        <v>10</v>
      </c>
      <c r="P15" s="22">
        <f>M15*O15</f>
        <v>40</v>
      </c>
      <c r="Q15" s="22" t="s">
        <v>37</v>
      </c>
      <c r="R15" s="30" t="str">
        <f t="shared" si="1"/>
        <v>Mejorable</v>
      </c>
      <c r="S15" s="30">
        <v>15</v>
      </c>
      <c r="T15" s="22" t="s">
        <v>222</v>
      </c>
      <c r="U15" s="22" t="s">
        <v>31</v>
      </c>
      <c r="V15" s="105"/>
      <c r="W15" s="105"/>
      <c r="X15" s="22" t="s">
        <v>197</v>
      </c>
      <c r="Y15" s="25" t="s">
        <v>224</v>
      </c>
      <c r="Z15" s="25"/>
      <c r="AA15" s="21"/>
    </row>
    <row r="16" spans="1:28" s="8" customFormat="1" ht="174.75" customHeight="1">
      <c r="A16" s="218"/>
      <c r="B16" s="215"/>
      <c r="C16" s="215"/>
      <c r="D16" s="24" t="s">
        <v>31</v>
      </c>
      <c r="E16" s="22" t="s">
        <v>54</v>
      </c>
      <c r="F16" s="23" t="s">
        <v>246</v>
      </c>
      <c r="G16" s="30" t="s">
        <v>72</v>
      </c>
      <c r="H16" s="22" t="s">
        <v>33</v>
      </c>
      <c r="I16" s="22" t="s">
        <v>73</v>
      </c>
      <c r="J16" s="22" t="s">
        <v>33</v>
      </c>
      <c r="K16" s="22">
        <v>2</v>
      </c>
      <c r="L16" s="22">
        <v>3</v>
      </c>
      <c r="M16" s="22">
        <f t="shared" si="0"/>
        <v>6</v>
      </c>
      <c r="N16" s="22" t="s">
        <v>39</v>
      </c>
      <c r="O16" s="22">
        <v>25</v>
      </c>
      <c r="P16" s="22">
        <f>M16*O16</f>
        <v>150</v>
      </c>
      <c r="Q16" s="22" t="s">
        <v>35</v>
      </c>
      <c r="R16" s="30" t="str">
        <f t="shared" si="1"/>
        <v>No aceptable o Aceptable con control específico</v>
      </c>
      <c r="S16" s="30">
        <v>15</v>
      </c>
      <c r="T16" s="22" t="s">
        <v>74</v>
      </c>
      <c r="U16" s="22" t="s">
        <v>38</v>
      </c>
      <c r="V16" s="23"/>
      <c r="W16" s="23"/>
      <c r="X16" s="23"/>
      <c r="Y16" s="36" t="s">
        <v>75</v>
      </c>
      <c r="Z16" s="22"/>
      <c r="AA16" s="12"/>
      <c r="AB16" s="39"/>
    </row>
    <row r="17" spans="1:27" s="8" customFormat="1" ht="82.5" customHeight="1">
      <c r="A17" s="218"/>
      <c r="B17" s="215"/>
      <c r="C17" s="215"/>
      <c r="D17" s="24" t="s">
        <v>31</v>
      </c>
      <c r="E17" s="22" t="s">
        <v>79</v>
      </c>
      <c r="F17" s="23" t="s">
        <v>80</v>
      </c>
      <c r="G17" s="30" t="s">
        <v>47</v>
      </c>
      <c r="H17" s="22" t="s">
        <v>33</v>
      </c>
      <c r="I17" s="22" t="s">
        <v>33</v>
      </c>
      <c r="J17" s="22" t="s">
        <v>33</v>
      </c>
      <c r="K17" s="22">
        <v>6</v>
      </c>
      <c r="L17" s="22">
        <v>3</v>
      </c>
      <c r="M17" s="22">
        <f t="shared" si="0"/>
        <v>18</v>
      </c>
      <c r="N17" s="22" t="s">
        <v>44</v>
      </c>
      <c r="O17" s="22">
        <v>25</v>
      </c>
      <c r="P17" s="22">
        <f>O17*M17</f>
        <v>450</v>
      </c>
      <c r="Q17" s="22" t="s">
        <v>35</v>
      </c>
      <c r="R17" s="30" t="str">
        <f t="shared" si="1"/>
        <v>No aceptable o Aceptable con control específico</v>
      </c>
      <c r="S17" s="30">
        <v>15</v>
      </c>
      <c r="T17" s="22" t="s">
        <v>36</v>
      </c>
      <c r="U17" s="22" t="s">
        <v>31</v>
      </c>
      <c r="V17" s="23"/>
      <c r="W17" s="23"/>
      <c r="X17" s="23"/>
      <c r="Y17" s="25" t="s">
        <v>81</v>
      </c>
      <c r="Z17" s="38"/>
      <c r="AA17" s="12"/>
    </row>
    <row r="18" spans="1:35" s="8" customFormat="1" ht="112.5" customHeight="1">
      <c r="A18" s="219"/>
      <c r="B18" s="216"/>
      <c r="C18" s="216"/>
      <c r="D18" s="24" t="s">
        <v>85</v>
      </c>
      <c r="E18" s="22" t="s">
        <v>79</v>
      </c>
      <c r="F18" s="23" t="s">
        <v>55</v>
      </c>
      <c r="G18" s="30" t="s">
        <v>56</v>
      </c>
      <c r="H18" s="22" t="s">
        <v>33</v>
      </c>
      <c r="I18" s="22" t="s">
        <v>82</v>
      </c>
      <c r="J18" s="22" t="s">
        <v>33</v>
      </c>
      <c r="K18" s="22">
        <v>6</v>
      </c>
      <c r="L18" s="22">
        <v>3</v>
      </c>
      <c r="M18" s="22">
        <f t="shared" si="0"/>
        <v>18</v>
      </c>
      <c r="N18" s="22" t="s">
        <v>39</v>
      </c>
      <c r="O18" s="22">
        <v>25</v>
      </c>
      <c r="P18" s="22">
        <f>O18*M18</f>
        <v>450</v>
      </c>
      <c r="Q18" s="22" t="s">
        <v>35</v>
      </c>
      <c r="R18" s="30" t="str">
        <f t="shared" si="1"/>
        <v>No aceptable o Aceptable con control específico</v>
      </c>
      <c r="S18" s="30">
        <v>15</v>
      </c>
      <c r="T18" s="22" t="s">
        <v>36</v>
      </c>
      <c r="U18" s="22" t="s">
        <v>38</v>
      </c>
      <c r="V18" s="26"/>
      <c r="W18" s="26"/>
      <c r="X18" s="26"/>
      <c r="Y18" s="25" t="s">
        <v>99</v>
      </c>
      <c r="Z18" s="26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8" customFormat="1" ht="204.75" customHeight="1">
      <c r="A19" s="15"/>
      <c r="B19" s="15"/>
      <c r="C19" s="15"/>
      <c r="D19" s="14"/>
      <c r="E19" s="14"/>
      <c r="F19" s="27"/>
      <c r="G19" s="2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7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8" customFormat="1" ht="148.5" customHeight="1">
      <c r="A20" s="15"/>
      <c r="B20" s="15"/>
      <c r="C20" s="15"/>
      <c r="D20" s="14"/>
      <c r="E20" s="14"/>
      <c r="F20" s="27"/>
      <c r="G20" s="2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7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8" customFormat="1" ht="148.5" customHeight="1">
      <c r="A21" s="171"/>
      <c r="B21" s="172"/>
      <c r="C21" s="172"/>
      <c r="D21" s="14"/>
      <c r="E21" s="14"/>
      <c r="F21" s="27"/>
      <c r="G21" s="2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7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8" customFormat="1" ht="396" customHeight="1">
      <c r="A22" s="171"/>
      <c r="B22" s="172"/>
      <c r="C22" s="172"/>
      <c r="D22" s="14"/>
      <c r="E22" s="14"/>
      <c r="F22" s="27"/>
      <c r="G22" s="2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7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8" customFormat="1" ht="117" customHeight="1">
      <c r="A23" s="171"/>
      <c r="B23" s="172"/>
      <c r="C23" s="172"/>
      <c r="D23" s="14"/>
      <c r="E23" s="14"/>
      <c r="F23" s="27"/>
      <c r="G23" s="2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7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7" customFormat="1" ht="136.5" customHeight="1">
      <c r="A24" s="171"/>
      <c r="B24" s="172"/>
      <c r="C24" s="172"/>
      <c r="D24" s="14"/>
      <c r="E24" s="14"/>
      <c r="F24" s="27"/>
      <c r="G24" s="2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7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7" customFormat="1" ht="186" customHeight="1">
      <c r="A25" s="171"/>
      <c r="B25" s="171"/>
      <c r="C25" s="171"/>
      <c r="D25" s="14"/>
      <c r="E25" s="14"/>
      <c r="F25" s="27"/>
      <c r="G25" s="2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7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7" customFormat="1" ht="114" customHeight="1">
      <c r="A26" s="171"/>
      <c r="B26" s="171"/>
      <c r="C26" s="171"/>
      <c r="D26" s="14"/>
      <c r="E26" s="14"/>
      <c r="F26" s="27"/>
      <c r="G26" s="20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7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8" customFormat="1" ht="69.75" customHeight="1">
      <c r="A27" s="171"/>
      <c r="B27" s="171"/>
      <c r="C27" s="171"/>
      <c r="D27" s="14"/>
      <c r="E27" s="14"/>
      <c r="F27" s="27"/>
      <c r="G27" s="2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7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8" customFormat="1" ht="78" customHeight="1">
      <c r="A28" s="171"/>
      <c r="B28" s="171"/>
      <c r="C28" s="171"/>
      <c r="D28" s="14"/>
      <c r="E28" s="14"/>
      <c r="F28" s="27"/>
      <c r="G28" s="2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7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8" customFormat="1" ht="210" customHeight="1">
      <c r="A29" s="171"/>
      <c r="B29" s="171"/>
      <c r="C29" s="171"/>
      <c r="D29" s="14"/>
      <c r="E29" s="14"/>
      <c r="F29" s="27"/>
      <c r="G29" s="2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7" customFormat="1" ht="159.75" customHeight="1">
      <c r="A30" s="171"/>
      <c r="B30" s="171"/>
      <c r="C30" s="171"/>
      <c r="D30" s="14"/>
      <c r="E30" s="14"/>
      <c r="F30" s="27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8" customFormat="1" ht="31.5" customHeight="1">
      <c r="A31" s="171"/>
      <c r="B31" s="171"/>
      <c r="C31" s="171"/>
      <c r="D31" s="14"/>
      <c r="E31" s="14"/>
      <c r="F31" s="27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7" customFormat="1" ht="33.75" customHeight="1">
      <c r="A32" s="174"/>
      <c r="B32" s="174"/>
      <c r="C32" s="174"/>
      <c r="D32" s="14"/>
      <c r="E32" s="14"/>
      <c r="F32" s="27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8" customFormat="1" ht="51.75" customHeight="1">
      <c r="A33" s="174"/>
      <c r="B33" s="174"/>
      <c r="C33" s="174"/>
      <c r="D33" s="14"/>
      <c r="E33" s="14"/>
      <c r="F33" s="27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8" customFormat="1" ht="36.75" customHeight="1">
      <c r="A34" s="174"/>
      <c r="B34" s="174"/>
      <c r="C34" s="174"/>
      <c r="D34" s="14"/>
      <c r="E34" s="14"/>
      <c r="F34" s="2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8" customFormat="1" ht="390.75" customHeight="1">
      <c r="A35" s="174"/>
      <c r="B35" s="174"/>
      <c r="C35" s="174"/>
      <c r="D35" s="14"/>
      <c r="E35" s="14"/>
      <c r="F35" s="2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7" customFormat="1" ht="216.75" customHeight="1">
      <c r="A36" s="174"/>
      <c r="B36" s="174"/>
      <c r="C36" s="174"/>
      <c r="D36" s="14"/>
      <c r="E36" s="14"/>
      <c r="F36" s="27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8" customFormat="1" ht="33" customHeight="1">
      <c r="A37" s="174"/>
      <c r="B37" s="174"/>
      <c r="C37" s="174"/>
      <c r="D37" s="14"/>
      <c r="E37" s="14"/>
      <c r="F37" s="27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8" customFormat="1" ht="35.25" customHeight="1">
      <c r="A38" s="174"/>
      <c r="B38" s="174"/>
      <c r="C38" s="174"/>
      <c r="D38" s="14"/>
      <c r="E38" s="14"/>
      <c r="F38" s="27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8" customFormat="1" ht="34.5" customHeight="1">
      <c r="A39" s="16"/>
      <c r="B39" s="17"/>
      <c r="C39" s="17"/>
      <c r="D39" s="14"/>
      <c r="E39" s="14"/>
      <c r="F39" s="27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7" customFormat="1" ht="17.25" customHeight="1">
      <c r="A40" s="16"/>
      <c r="B40" s="17"/>
      <c r="C40" s="17"/>
      <c r="D40" s="14"/>
      <c r="E40" s="14"/>
      <c r="F40" s="27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7" customFormat="1" ht="78.75" customHeight="1">
      <c r="A41" s="16"/>
      <c r="B41" s="17"/>
      <c r="C41" s="17"/>
      <c r="D41" s="14"/>
      <c r="E41" s="14"/>
      <c r="F41" s="27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7" customFormat="1" ht="35.25" customHeight="1">
      <c r="A42" s="16"/>
      <c r="B42" s="17"/>
      <c r="C42" s="17"/>
      <c r="D42" s="14"/>
      <c r="E42" s="14"/>
      <c r="F42" s="27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7" customFormat="1" ht="32.25" customHeight="1">
      <c r="A43" s="16"/>
      <c r="B43" s="17"/>
      <c r="C43" s="17"/>
      <c r="D43" s="14"/>
      <c r="E43" s="14"/>
      <c r="F43" s="27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7" customFormat="1" ht="41.25" customHeight="1">
      <c r="A44" s="16"/>
      <c r="B44" s="17"/>
      <c r="C44" s="17"/>
      <c r="D44" s="14"/>
      <c r="E44" s="14"/>
      <c r="F44" s="27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8" customFormat="1" ht="25.5" customHeight="1">
      <c r="A45" s="171"/>
      <c r="B45" s="171"/>
      <c r="C45" s="171"/>
      <c r="D45" s="14"/>
      <c r="E45" s="14"/>
      <c r="F45" s="2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8" customFormat="1" ht="26.25" customHeight="1">
      <c r="A46" s="171"/>
      <c r="B46" s="171"/>
      <c r="C46" s="171"/>
      <c r="D46" s="14"/>
      <c r="E46" s="14"/>
      <c r="F46" s="27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8" customFormat="1" ht="45.75" customHeight="1">
      <c r="A47" s="15"/>
      <c r="B47" s="15"/>
      <c r="C47" s="15"/>
      <c r="D47" s="14"/>
      <c r="E47" s="14"/>
      <c r="F47" s="27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7" customFormat="1" ht="34.5" customHeight="1">
      <c r="A48" s="15"/>
      <c r="B48" s="15"/>
      <c r="C48" s="15"/>
      <c r="D48" s="14"/>
      <c r="E48" s="14"/>
      <c r="F48" s="2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7" customFormat="1" ht="42.75" customHeight="1">
      <c r="A49" s="15"/>
      <c r="B49" s="15"/>
      <c r="C49" s="15"/>
      <c r="D49" s="14"/>
      <c r="E49" s="14"/>
      <c r="F49" s="27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7" customFormat="1" ht="43.5" customHeight="1">
      <c r="A50" s="15"/>
      <c r="B50" s="15"/>
      <c r="C50" s="15"/>
      <c r="D50" s="14"/>
      <c r="E50" s="14"/>
      <c r="F50" s="27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8" customFormat="1" ht="29.25" customHeight="1">
      <c r="A51" s="15"/>
      <c r="B51" s="15"/>
      <c r="C51" s="15"/>
      <c r="D51" s="14"/>
      <c r="E51" s="14"/>
      <c r="F51" s="27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8" customFormat="1" ht="35.25" customHeight="1">
      <c r="A52" s="15"/>
      <c r="B52" s="15"/>
      <c r="C52" s="15"/>
      <c r="D52" s="14"/>
      <c r="E52" s="14"/>
      <c r="F52" s="27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8" customFormat="1" ht="31.5" customHeight="1">
      <c r="A53" s="171"/>
      <c r="B53" s="171"/>
      <c r="C53" s="171"/>
      <c r="D53" s="14"/>
      <c r="E53" s="14"/>
      <c r="F53" s="27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8" customFormat="1" ht="38.25" customHeight="1">
      <c r="A54" s="171"/>
      <c r="B54" s="171"/>
      <c r="C54" s="171"/>
      <c r="D54" s="14"/>
      <c r="E54" s="14"/>
      <c r="F54" s="27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8" customFormat="1" ht="102" customHeight="1">
      <c r="A55" s="171"/>
      <c r="B55" s="171"/>
      <c r="C55" s="171"/>
      <c r="D55" s="14"/>
      <c r="E55" s="14"/>
      <c r="F55" s="27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8" customFormat="1" ht="183" customHeight="1">
      <c r="A56" s="171"/>
      <c r="B56" s="171"/>
      <c r="C56" s="171"/>
      <c r="D56" s="14"/>
      <c r="E56" s="14"/>
      <c r="F56" s="27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8" customFormat="1" ht="96.75" customHeight="1">
      <c r="A57" s="171"/>
      <c r="B57" s="171"/>
      <c r="C57" s="171"/>
      <c r="D57" s="14"/>
      <c r="E57" s="14"/>
      <c r="F57" s="27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7" customFormat="1" ht="144" customHeight="1">
      <c r="A58" s="171"/>
      <c r="B58" s="171"/>
      <c r="C58" s="171"/>
      <c r="D58" s="14"/>
      <c r="E58" s="14"/>
      <c r="F58" s="27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7" customFormat="1" ht="213" customHeight="1">
      <c r="A59" s="171"/>
      <c r="B59" s="171"/>
      <c r="C59" s="171"/>
      <c r="D59" s="14"/>
      <c r="E59" s="14"/>
      <c r="F59" s="27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7" customFormat="1" ht="182.25" customHeight="1">
      <c r="A60" s="171"/>
      <c r="B60" s="171"/>
      <c r="C60" s="171"/>
      <c r="D60" s="14"/>
      <c r="E60" s="14"/>
      <c r="F60" s="27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9" customFormat="1" ht="172.5" customHeight="1">
      <c r="A61" s="171"/>
      <c r="B61" s="171"/>
      <c r="C61" s="171"/>
      <c r="D61" s="14"/>
      <c r="E61" s="14"/>
      <c r="F61" s="27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56" customHeight="1">
      <c r="A62" s="171"/>
      <c r="B62" s="171"/>
      <c r="C62" s="171"/>
      <c r="D62" s="14"/>
      <c r="E62" s="14"/>
      <c r="F62" s="27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77" customHeight="1">
      <c r="A63" s="171"/>
      <c r="B63" s="171"/>
      <c r="C63" s="171"/>
      <c r="D63" s="14"/>
      <c r="E63" s="14"/>
      <c r="F63" s="27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86.75" customHeight="1">
      <c r="A64" s="171"/>
      <c r="B64" s="171"/>
      <c r="C64" s="171"/>
      <c r="D64" s="14"/>
      <c r="E64" s="14"/>
      <c r="F64" s="27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92.75" customHeight="1">
      <c r="A65" s="171"/>
      <c r="B65" s="171"/>
      <c r="C65" s="171"/>
      <c r="D65" s="14"/>
      <c r="E65" s="14"/>
      <c r="F65" s="27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83" customHeight="1">
      <c r="A66" s="171"/>
      <c r="B66" s="171"/>
      <c r="C66" s="171"/>
      <c r="D66" s="14"/>
      <c r="E66" s="14"/>
      <c r="F66" s="27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33.5" customHeight="1">
      <c r="A67" s="171"/>
      <c r="B67" s="171"/>
      <c r="C67" s="171"/>
      <c r="D67" s="14"/>
      <c r="E67" s="14"/>
      <c r="F67" s="2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210.75" customHeight="1">
      <c r="A68" s="171"/>
      <c r="B68" s="171"/>
      <c r="C68" s="171"/>
      <c r="D68" s="14"/>
      <c r="E68" s="14"/>
      <c r="F68" s="27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80" customHeight="1">
      <c r="A69" s="171"/>
      <c r="B69" s="171"/>
      <c r="C69" s="171"/>
      <c r="D69" s="14"/>
      <c r="E69" s="14"/>
      <c r="F69" s="27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68.75" customHeight="1">
      <c r="A70" s="171"/>
      <c r="B70" s="171"/>
      <c r="C70" s="171"/>
      <c r="D70" s="14"/>
      <c r="E70" s="14"/>
      <c r="F70" s="27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204" customHeight="1">
      <c r="A71" s="171"/>
      <c r="B71" s="171"/>
      <c r="C71" s="171"/>
      <c r="D71" s="14"/>
      <c r="E71" s="14"/>
      <c r="F71" s="27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76.25" customHeight="1">
      <c r="A72" s="171"/>
      <c r="B72" s="171"/>
      <c r="C72" s="171"/>
      <c r="D72" s="14"/>
      <c r="E72" s="14"/>
      <c r="F72" s="27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203.25" customHeight="1">
      <c r="A73" s="171"/>
      <c r="B73" s="171"/>
      <c r="C73" s="171"/>
      <c r="D73" s="14"/>
      <c r="E73" s="14"/>
      <c r="F73" s="2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61.25" customHeight="1">
      <c r="A74" s="171"/>
      <c r="B74" s="171"/>
      <c r="C74" s="171"/>
      <c r="D74" s="14"/>
      <c r="E74" s="14"/>
      <c r="F74" s="27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82.25" customHeight="1">
      <c r="A75" s="171"/>
      <c r="B75" s="171"/>
      <c r="C75" s="171"/>
      <c r="D75" s="14"/>
      <c r="E75" s="14"/>
      <c r="F75" s="27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01.25" customHeight="1">
      <c r="A76" s="171"/>
      <c r="B76" s="171"/>
      <c r="C76" s="171"/>
      <c r="D76" s="14"/>
      <c r="E76" s="14"/>
      <c r="F76" s="27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41" customHeight="1">
      <c r="A77" s="171"/>
      <c r="B77" s="171"/>
      <c r="C77" s="171"/>
      <c r="D77" s="14"/>
      <c r="E77" s="14"/>
      <c r="F77" s="27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96.5" customHeight="1">
      <c r="A78" s="171"/>
      <c r="B78" s="171"/>
      <c r="C78" s="171"/>
      <c r="D78" s="14"/>
      <c r="E78" s="14"/>
      <c r="F78" s="27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24.5" customHeight="1">
      <c r="A79" s="171"/>
      <c r="B79" s="171"/>
      <c r="C79" s="171"/>
      <c r="D79" s="14"/>
      <c r="E79" s="14"/>
      <c r="F79" s="27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41" customHeight="1">
      <c r="A80" s="171"/>
      <c r="B80" s="171"/>
      <c r="C80" s="171"/>
      <c r="D80" s="14"/>
      <c r="E80" s="14"/>
      <c r="F80" s="27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396.75" customHeight="1">
      <c r="A81" s="171"/>
      <c r="B81" s="171"/>
      <c r="C81" s="171"/>
      <c r="D81" s="14"/>
      <c r="E81" s="14"/>
      <c r="F81" s="27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244.5" customHeight="1">
      <c r="A82" s="171"/>
      <c r="B82" s="171"/>
      <c r="C82" s="171"/>
      <c r="D82" s="14"/>
      <c r="E82" s="14"/>
      <c r="F82" s="27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43.25" customHeight="1">
      <c r="A83" s="171"/>
      <c r="B83" s="171"/>
      <c r="C83" s="171"/>
      <c r="D83" s="14"/>
      <c r="E83" s="14"/>
      <c r="F83" s="27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53" customHeight="1">
      <c r="A84" s="171"/>
      <c r="B84" s="171"/>
      <c r="C84" s="171"/>
      <c r="D84" s="14"/>
      <c r="E84" s="14"/>
      <c r="F84" s="27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77" customHeight="1">
      <c r="A85" s="171"/>
      <c r="B85" s="171"/>
      <c r="C85" s="171"/>
      <c r="D85" s="14"/>
      <c r="E85" s="14"/>
      <c r="F85" s="27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62" customHeight="1">
      <c r="A86" s="171"/>
      <c r="B86" s="171"/>
      <c r="C86" s="171"/>
      <c r="D86" s="14"/>
      <c r="E86" s="14"/>
      <c r="F86" s="27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82.25" customHeight="1">
      <c r="A87" s="171"/>
      <c r="B87" s="171"/>
      <c r="C87" s="171"/>
      <c r="D87" s="14"/>
      <c r="E87" s="14"/>
      <c r="F87" s="27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73.25" customHeight="1">
      <c r="A88" s="171"/>
      <c r="B88" s="171"/>
      <c r="C88" s="171"/>
      <c r="D88" s="14"/>
      <c r="E88" s="14"/>
      <c r="F88" s="27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26" customHeight="1">
      <c r="A89" s="171"/>
      <c r="B89" s="171"/>
      <c r="C89" s="171"/>
      <c r="D89" s="14"/>
      <c r="E89" s="14"/>
      <c r="F89" s="27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52.25" customHeight="1">
      <c r="A90" s="171"/>
      <c r="B90" s="171"/>
      <c r="C90" s="171"/>
      <c r="D90" s="14"/>
      <c r="E90" s="14"/>
      <c r="F90" s="2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52.25" customHeight="1">
      <c r="A91" s="171"/>
      <c r="B91" s="171"/>
      <c r="C91" s="171"/>
      <c r="D91" s="14"/>
      <c r="E91" s="14"/>
      <c r="F91" s="27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52.25" customHeight="1">
      <c r="A92" s="171"/>
      <c r="B92" s="171"/>
      <c r="C92" s="171"/>
      <c r="D92" s="14"/>
      <c r="E92" s="14"/>
      <c r="F92" s="27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77" customHeight="1">
      <c r="A93" s="18"/>
      <c r="B93" s="18"/>
      <c r="C93" s="18"/>
      <c r="D93" s="14"/>
      <c r="E93" s="14"/>
      <c r="F93" s="27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11.75" customHeight="1">
      <c r="A94" s="171"/>
      <c r="B94" s="171"/>
      <c r="C94" s="171"/>
      <c r="D94" s="14"/>
      <c r="E94" s="14"/>
      <c r="F94" s="27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68.25" customHeight="1">
      <c r="A95" s="171"/>
      <c r="B95" s="171"/>
      <c r="C95" s="171"/>
      <c r="D95" s="14"/>
      <c r="E95" s="14"/>
      <c r="F95" s="27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10.25" customHeight="1">
      <c r="A96" s="171"/>
      <c r="B96" s="171"/>
      <c r="C96" s="171"/>
      <c r="D96" s="14"/>
      <c r="E96" s="14"/>
      <c r="F96" s="27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34.25" customHeight="1">
      <c r="A97" s="171"/>
      <c r="B97" s="171"/>
      <c r="C97" s="171"/>
      <c r="D97" s="14"/>
      <c r="E97" s="14"/>
      <c r="F97" s="27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65" customHeight="1">
      <c r="A98" s="171"/>
      <c r="B98" s="171"/>
      <c r="C98" s="171"/>
      <c r="D98" s="14"/>
      <c r="E98" s="14"/>
      <c r="F98" s="27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46.25" customHeight="1">
      <c r="A99" s="171"/>
      <c r="B99" s="171"/>
      <c r="C99" s="171"/>
      <c r="D99" s="14"/>
      <c r="E99" s="14"/>
      <c r="F99" s="27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09.5" customHeight="1">
      <c r="A100" s="171"/>
      <c r="B100" s="171"/>
      <c r="C100" s="171"/>
      <c r="D100" s="14"/>
      <c r="E100" s="14"/>
      <c r="F100" s="27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38.75" customHeight="1">
      <c r="A101" s="171"/>
      <c r="B101" s="171"/>
      <c r="C101" s="171"/>
      <c r="D101" s="14"/>
      <c r="E101" s="14"/>
      <c r="F101" s="27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5">
      <c r="A102" s="19"/>
      <c r="B102" s="13"/>
      <c r="C102" s="13"/>
      <c r="D102" s="14"/>
      <c r="E102" s="14"/>
      <c r="F102" s="27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5">
      <c r="A103" s="19"/>
      <c r="B103" s="13"/>
      <c r="C103" s="13"/>
      <c r="D103" s="14"/>
      <c r="E103" s="14"/>
      <c r="F103" s="27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5">
      <c r="A104" s="19"/>
      <c r="B104" s="13"/>
      <c r="C104" s="13"/>
      <c r="D104" s="14"/>
      <c r="E104" s="14"/>
      <c r="F104" s="27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5">
      <c r="A105" s="19"/>
      <c r="B105" s="13"/>
      <c r="C105" s="13"/>
      <c r="D105" s="14"/>
      <c r="E105" s="14"/>
      <c r="F105" s="27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5">
      <c r="A106" s="19"/>
      <c r="B106" s="13"/>
      <c r="C106" s="13"/>
      <c r="D106" s="14"/>
      <c r="E106" s="14"/>
      <c r="F106" s="27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5">
      <c r="A107" s="19"/>
      <c r="B107" s="13"/>
      <c r="C107" s="13"/>
      <c r="D107" s="14"/>
      <c r="E107" s="14"/>
      <c r="F107" s="27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5">
      <c r="A108" s="19"/>
      <c r="B108" s="13"/>
      <c r="C108" s="13"/>
      <c r="D108" s="14"/>
      <c r="E108" s="14"/>
      <c r="F108" s="27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5">
      <c r="A109" s="19"/>
      <c r="B109" s="13"/>
      <c r="C109" s="13"/>
      <c r="D109" s="14"/>
      <c r="E109" s="14"/>
      <c r="F109" s="27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5">
      <c r="A110" s="19"/>
      <c r="B110" s="13"/>
      <c r="C110" s="13"/>
      <c r="D110" s="14"/>
      <c r="E110" s="14"/>
      <c r="F110" s="27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5">
      <c r="A111" s="19"/>
      <c r="B111" s="13"/>
      <c r="C111" s="13"/>
      <c r="D111" s="14"/>
      <c r="E111" s="14"/>
      <c r="F111" s="27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5">
      <c r="A112" s="19"/>
      <c r="B112" s="13"/>
      <c r="C112" s="13"/>
      <c r="D112" s="14"/>
      <c r="E112" s="14"/>
      <c r="F112" s="27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5">
      <c r="A113" s="19"/>
      <c r="B113" s="13"/>
      <c r="C113" s="13"/>
      <c r="D113" s="14"/>
      <c r="E113" s="14"/>
      <c r="F113" s="27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ht="15">
      <c r="A114" s="19"/>
      <c r="B114" s="13"/>
      <c r="C114" s="13"/>
      <c r="D114" s="14"/>
      <c r="E114" s="14"/>
      <c r="F114" s="27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t="15">
      <c r="A115" s="13"/>
      <c r="B115" s="13"/>
      <c r="C115" s="13"/>
      <c r="D115" s="14"/>
      <c r="E115" s="14"/>
      <c r="F115" s="27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7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" ht="15">
      <c r="A116" s="13"/>
      <c r="B116" s="13"/>
      <c r="C116" s="13"/>
    </row>
    <row r="117" spans="1:3" ht="15">
      <c r="A117" s="13"/>
      <c r="B117" s="13"/>
      <c r="C117" s="13"/>
    </row>
    <row r="118" spans="1:3" ht="15">
      <c r="A118" s="13"/>
      <c r="B118" s="13"/>
      <c r="C118" s="13"/>
    </row>
  </sheetData>
  <sheetProtection/>
  <mergeCells count="73">
    <mergeCell ref="A94:A101"/>
    <mergeCell ref="B94:B101"/>
    <mergeCell ref="C94:C101"/>
    <mergeCell ref="A83:A86"/>
    <mergeCell ref="B83:B86"/>
    <mergeCell ref="C83:C86"/>
    <mergeCell ref="A87:A92"/>
    <mergeCell ref="B87:B92"/>
    <mergeCell ref="C87:C92"/>
    <mergeCell ref="A72:A77"/>
    <mergeCell ref="B72:B77"/>
    <mergeCell ref="C72:C77"/>
    <mergeCell ref="A78:A82"/>
    <mergeCell ref="B78:B82"/>
    <mergeCell ref="C78:C82"/>
    <mergeCell ref="A64:A65"/>
    <mergeCell ref="B64:B65"/>
    <mergeCell ref="C64:C65"/>
    <mergeCell ref="A66:A71"/>
    <mergeCell ref="B66:B71"/>
    <mergeCell ref="C66:C71"/>
    <mergeCell ref="A55:A59"/>
    <mergeCell ref="B55:B59"/>
    <mergeCell ref="C55:C59"/>
    <mergeCell ref="A60:A63"/>
    <mergeCell ref="B60:B63"/>
    <mergeCell ref="C60:C63"/>
    <mergeCell ref="A45:A46"/>
    <mergeCell ref="B45:B46"/>
    <mergeCell ref="C45:C46"/>
    <mergeCell ref="A53:A54"/>
    <mergeCell ref="B53:B54"/>
    <mergeCell ref="C53:C54"/>
    <mergeCell ref="A32:A33"/>
    <mergeCell ref="B32:B33"/>
    <mergeCell ref="C32:C33"/>
    <mergeCell ref="A34:A38"/>
    <mergeCell ref="B34:B38"/>
    <mergeCell ref="C34:C38"/>
    <mergeCell ref="A13:A18"/>
    <mergeCell ref="A21:A26"/>
    <mergeCell ref="B21:B26"/>
    <mergeCell ref="C21:C26"/>
    <mergeCell ref="A27:A31"/>
    <mergeCell ref="B27:B31"/>
    <mergeCell ref="C27:C31"/>
    <mergeCell ref="H6:J8"/>
    <mergeCell ref="K6:Q8"/>
    <mergeCell ref="R6:R8"/>
    <mergeCell ref="S6:U8"/>
    <mergeCell ref="V6:Z8"/>
    <mergeCell ref="B10:B18"/>
    <mergeCell ref="C10:C18"/>
    <mergeCell ref="Q4:V4"/>
    <mergeCell ref="W4:Z4"/>
    <mergeCell ref="X1:Z1"/>
    <mergeCell ref="X2:Z2"/>
    <mergeCell ref="A6:A9"/>
    <mergeCell ref="B6:B9"/>
    <mergeCell ref="C6:C9"/>
    <mergeCell ref="D6:D9"/>
    <mergeCell ref="E6:F8"/>
    <mergeCell ref="G6:G9"/>
    <mergeCell ref="AC4:AC5"/>
    <mergeCell ref="L5:P5"/>
    <mergeCell ref="Q5:V5"/>
    <mergeCell ref="W5:Z5"/>
    <mergeCell ref="A1:C3"/>
    <mergeCell ref="D1:W3"/>
    <mergeCell ref="X3:Z3"/>
    <mergeCell ref="A4:F5"/>
    <mergeCell ref="G4:K5"/>
    <mergeCell ref="L4:P4"/>
  </mergeCells>
  <conditionalFormatting sqref="N13:N18">
    <cfRule type="containsText" priority="21" dxfId="2" operator="containsText" stopIfTrue="1" text="MUY ALTO">
      <formula>NOT(ISERROR(SEARCH("MUY ALTO",N13)))</formula>
    </cfRule>
    <cfRule type="containsText" priority="22" dxfId="2" operator="containsText" stopIfTrue="1" text="ALTO">
      <formula>NOT(ISERROR(SEARCH("ALTO",N13)))</formula>
    </cfRule>
    <cfRule type="containsText" priority="23" dxfId="1" operator="containsText" stopIfTrue="1" text="MEDIO">
      <formula>NOT(ISERROR(SEARCH("MEDIO",N13)))</formula>
    </cfRule>
    <cfRule type="containsText" priority="24" dxfId="0" operator="containsText" stopIfTrue="1" text="BAJO">
      <formula>NOT(ISERROR(SEARCH("BAJO",N13)))</formula>
    </cfRule>
  </conditionalFormatting>
  <conditionalFormatting sqref="N12">
    <cfRule type="containsText" priority="17" dxfId="2" operator="containsText" stopIfTrue="1" text="MUY ALTO">
      <formula>NOT(ISERROR(SEARCH("MUY ALTO",N12)))</formula>
    </cfRule>
    <cfRule type="containsText" priority="18" dxfId="2" operator="containsText" stopIfTrue="1" text="ALTO">
      <formula>NOT(ISERROR(SEARCH("ALTO",N12)))</formula>
    </cfRule>
    <cfRule type="containsText" priority="19" dxfId="1" operator="containsText" stopIfTrue="1" text="MEDIO">
      <formula>NOT(ISERROR(SEARCH("MEDIO",N12)))</formula>
    </cfRule>
    <cfRule type="containsText" priority="20" dxfId="0" operator="containsText" stopIfTrue="1" text="BAJO">
      <formula>NOT(ISERROR(SEARCH("BAJO",N12)))</formula>
    </cfRule>
  </conditionalFormatting>
  <conditionalFormatting sqref="N11">
    <cfRule type="containsText" priority="13" dxfId="2" operator="containsText" stopIfTrue="1" text="MUY ALTO">
      <formula>NOT(ISERROR(SEARCH("MUY ALTO",N11)))</formula>
    </cfRule>
    <cfRule type="containsText" priority="14" dxfId="2" operator="containsText" stopIfTrue="1" text="ALTO">
      <formula>NOT(ISERROR(SEARCH("ALTO",N11)))</formula>
    </cfRule>
    <cfRule type="containsText" priority="15" dxfId="1" operator="containsText" stopIfTrue="1" text="MEDIO">
      <formula>NOT(ISERROR(SEARCH("MEDIO",N11)))</formula>
    </cfRule>
    <cfRule type="containsText" priority="16" dxfId="0" operator="containsText" stopIfTrue="1" text="BAJO">
      <formula>NOT(ISERROR(SEARCH("BAJO",N11)))</formula>
    </cfRule>
  </conditionalFormatting>
  <conditionalFormatting sqref="N10">
    <cfRule type="containsText" priority="1" dxfId="0" operator="containsText" stopIfTrue="1" text="BAJO">
      <formula>NOT(ISERROR(SEARCH("BAJO",N10)))</formula>
    </cfRule>
    <cfRule type="containsText" priority="2" dxfId="2" operator="containsText" stopIfTrue="1" text="MUY ALTO">
      <formula>NOT(ISERROR(SEARCH("MUY ALTO",N10)))</formula>
    </cfRule>
    <cfRule type="containsText" priority="3" dxfId="2" operator="containsText" stopIfTrue="1" text="ALTO">
      <formula>NOT(ISERROR(SEARCH("ALTO",N10)))</formula>
    </cfRule>
    <cfRule type="containsText" priority="4" dxfId="1" operator="containsText" stopIfTrue="1" text="MEDIO">
      <formula>NOT(ISERROR(SEARCH("MEDIO",N10)))</formula>
    </cfRule>
  </conditionalFormatting>
  <dataValidations count="5">
    <dataValidation type="list" allowBlank="1" showInputMessage="1" showErrorMessage="1" prompt="Si 40&lt;NP&lt;24, Muy alto (A)&#10;Si 20&lt;NP&lt;10, Alto (A)&#10;Si 8&lt;NP&lt;6, Medio (M)&#10;Si 4&lt;NP&lt;2, Bajo (B)" sqref="N11:N18 L10">
      <formula1>"Muy alto (MA),Alto (A),Medio (M),Bajo (B)"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10:O18 M10">
      <formula1>"100,60,25,10"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6:L18 L11:L14">
      <formula1>"4,3,2,1"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10:Q18">
      <formula1>"I,II,III,IV"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5">
      <formula1>"4,3,2,1"</formula1>
    </dataValidation>
  </dataValidations>
  <printOptions/>
  <pageMargins left="0.7" right="0.7" top="0.75" bottom="0.75" header="0.3" footer="0.3"/>
  <pageSetup horizontalDpi="600" verticalDpi="600" orientation="portrait" paperSize="9" scale="25" r:id="rId2"/>
  <colBreaks count="1" manualBreakCount="1">
    <brk id="2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19"/>
  <sheetViews>
    <sheetView view="pageBreakPreview" zoomScale="80" zoomScaleNormal="60" zoomScaleSheetLayoutView="80" zoomScalePageLayoutView="0" workbookViewId="0" topLeftCell="A1">
      <selection activeCell="X3" sqref="X3:Z3"/>
    </sheetView>
  </sheetViews>
  <sheetFormatPr defaultColWidth="11.421875" defaultRowHeight="15"/>
  <cols>
    <col min="1" max="3" width="15.8515625" style="1" customWidth="1"/>
    <col min="4" max="4" width="8.421875" style="1" customWidth="1"/>
    <col min="5" max="5" width="16.00390625" style="1" customWidth="1"/>
    <col min="6" max="6" width="16.140625" style="28" customWidth="1"/>
    <col min="7" max="7" width="29.7109375" style="2" customWidth="1"/>
    <col min="8" max="8" width="10.8515625" style="2" customWidth="1"/>
    <col min="9" max="9" width="12.140625" style="2" customWidth="1"/>
    <col min="10" max="10" width="11.28125" style="2" customWidth="1"/>
    <col min="11" max="17" width="9.140625" style="2" customWidth="1"/>
    <col min="18" max="18" width="10.28125" style="28" customWidth="1"/>
    <col min="19" max="19" width="11.140625" style="2" customWidth="1"/>
    <col min="20" max="20" width="12.8515625" style="2" customWidth="1"/>
    <col min="21" max="21" width="11.421875" style="2" customWidth="1"/>
    <col min="22" max="22" width="7.28125" style="2" customWidth="1"/>
    <col min="23" max="23" width="6.00390625" style="2" customWidth="1"/>
    <col min="24" max="24" width="14.7109375" style="2" customWidth="1"/>
    <col min="25" max="25" width="28.140625" style="2" customWidth="1"/>
    <col min="26" max="26" width="25.7109375" style="2" customWidth="1"/>
    <col min="27" max="16384" width="11.421875" style="2" customWidth="1"/>
  </cols>
  <sheetData>
    <row r="1" spans="1:28" s="48" customFormat="1" ht="52.5" customHeight="1">
      <c r="A1" s="179"/>
      <c r="B1" s="180"/>
      <c r="C1" s="180"/>
      <c r="D1" s="163" t="s">
        <v>583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5" t="s">
        <v>350</v>
      </c>
      <c r="Y1" s="165"/>
      <c r="Z1" s="165"/>
      <c r="AA1" s="3"/>
      <c r="AB1" s="3"/>
    </row>
    <row r="2" spans="1:28" s="48" customFormat="1" ht="52.5" customHeight="1">
      <c r="A2" s="181"/>
      <c r="B2" s="160"/>
      <c r="C2" s="160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5" t="s">
        <v>351</v>
      </c>
      <c r="Y2" s="165"/>
      <c r="Z2" s="165"/>
      <c r="AA2" s="3"/>
      <c r="AB2" s="3"/>
    </row>
    <row r="3" spans="1:28" s="48" customFormat="1" ht="52.5" customHeight="1">
      <c r="A3" s="181"/>
      <c r="B3" s="160"/>
      <c r="C3" s="160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 t="s">
        <v>601</v>
      </c>
      <c r="Y3" s="165"/>
      <c r="Z3" s="165"/>
      <c r="AA3" s="3"/>
      <c r="AB3" s="3"/>
    </row>
    <row r="4" spans="1:29" s="48" customFormat="1" ht="12.75" customHeight="1">
      <c r="A4" s="182" t="s">
        <v>571</v>
      </c>
      <c r="B4" s="183"/>
      <c r="C4" s="183"/>
      <c r="D4" s="183"/>
      <c r="E4" s="183"/>
      <c r="F4" s="183"/>
      <c r="G4" s="186" t="s">
        <v>569</v>
      </c>
      <c r="H4" s="187"/>
      <c r="I4" s="187"/>
      <c r="J4" s="187"/>
      <c r="K4" s="188"/>
      <c r="L4" s="161" t="s">
        <v>348</v>
      </c>
      <c r="M4" s="161"/>
      <c r="N4" s="161"/>
      <c r="O4" s="161"/>
      <c r="P4" s="161"/>
      <c r="Q4" s="192" t="s">
        <v>352</v>
      </c>
      <c r="R4" s="193"/>
      <c r="S4" s="193"/>
      <c r="T4" s="193"/>
      <c r="U4" s="193"/>
      <c r="V4" s="194"/>
      <c r="W4" s="161" t="s">
        <v>353</v>
      </c>
      <c r="X4" s="161"/>
      <c r="Y4" s="161"/>
      <c r="Z4" s="161"/>
      <c r="AA4" s="2"/>
      <c r="AB4" s="2"/>
      <c r="AC4" s="162"/>
    </row>
    <row r="5" spans="1:29" s="48" customFormat="1" ht="15" customHeight="1">
      <c r="A5" s="184"/>
      <c r="B5" s="185"/>
      <c r="C5" s="185"/>
      <c r="D5" s="185"/>
      <c r="E5" s="185"/>
      <c r="F5" s="185"/>
      <c r="G5" s="189"/>
      <c r="H5" s="190"/>
      <c r="I5" s="190"/>
      <c r="J5" s="190"/>
      <c r="K5" s="191"/>
      <c r="L5" s="166" t="s">
        <v>349</v>
      </c>
      <c r="M5" s="166"/>
      <c r="N5" s="166"/>
      <c r="O5" s="166"/>
      <c r="P5" s="166"/>
      <c r="Q5" s="176" t="s">
        <v>600</v>
      </c>
      <c r="R5" s="177"/>
      <c r="S5" s="177"/>
      <c r="T5" s="177"/>
      <c r="U5" s="177"/>
      <c r="V5" s="178"/>
      <c r="W5" s="169" t="s">
        <v>354</v>
      </c>
      <c r="X5" s="169"/>
      <c r="Y5" s="169"/>
      <c r="Z5" s="169"/>
      <c r="AA5" s="4"/>
      <c r="AB5" s="4"/>
      <c r="AC5" s="162"/>
    </row>
    <row r="6" spans="1:26" s="5" customFormat="1" ht="61.5" customHeight="1">
      <c r="A6" s="220" t="s">
        <v>0</v>
      </c>
      <c r="B6" s="221" t="s">
        <v>1</v>
      </c>
      <c r="C6" s="220" t="s">
        <v>2</v>
      </c>
      <c r="D6" s="224" t="s">
        <v>3</v>
      </c>
      <c r="E6" s="198" t="s">
        <v>4</v>
      </c>
      <c r="F6" s="199"/>
      <c r="G6" s="227" t="s">
        <v>5</v>
      </c>
      <c r="H6" s="198" t="s">
        <v>6</v>
      </c>
      <c r="I6" s="199"/>
      <c r="J6" s="200"/>
      <c r="K6" s="198" t="s">
        <v>7</v>
      </c>
      <c r="L6" s="199"/>
      <c r="M6" s="199"/>
      <c r="N6" s="199"/>
      <c r="O6" s="199"/>
      <c r="P6" s="199"/>
      <c r="Q6" s="200"/>
      <c r="R6" s="221" t="s">
        <v>8</v>
      </c>
      <c r="S6" s="198" t="s">
        <v>9</v>
      </c>
      <c r="T6" s="199"/>
      <c r="U6" s="200"/>
      <c r="V6" s="198" t="s">
        <v>10</v>
      </c>
      <c r="W6" s="199"/>
      <c r="X6" s="199"/>
      <c r="Y6" s="199"/>
      <c r="Z6" s="200"/>
    </row>
    <row r="7" spans="1:26" s="5" customFormat="1" ht="61.5" customHeight="1">
      <c r="A7" s="220"/>
      <c r="B7" s="222"/>
      <c r="C7" s="220"/>
      <c r="D7" s="225"/>
      <c r="E7" s="201"/>
      <c r="F7" s="202"/>
      <c r="G7" s="227"/>
      <c r="H7" s="201"/>
      <c r="I7" s="202"/>
      <c r="J7" s="203"/>
      <c r="K7" s="201"/>
      <c r="L7" s="202"/>
      <c r="M7" s="202"/>
      <c r="N7" s="202"/>
      <c r="O7" s="202"/>
      <c r="P7" s="202"/>
      <c r="Q7" s="203"/>
      <c r="R7" s="222"/>
      <c r="S7" s="201"/>
      <c r="T7" s="202"/>
      <c r="U7" s="203"/>
      <c r="V7" s="201"/>
      <c r="W7" s="202"/>
      <c r="X7" s="202"/>
      <c r="Y7" s="202"/>
      <c r="Z7" s="203"/>
    </row>
    <row r="8" spans="1:26" s="5" customFormat="1" ht="61.5" customHeight="1">
      <c r="A8" s="220"/>
      <c r="B8" s="222"/>
      <c r="C8" s="220"/>
      <c r="D8" s="225"/>
      <c r="E8" s="204"/>
      <c r="F8" s="205"/>
      <c r="G8" s="227"/>
      <c r="H8" s="204"/>
      <c r="I8" s="205"/>
      <c r="J8" s="206"/>
      <c r="K8" s="204"/>
      <c r="L8" s="205"/>
      <c r="M8" s="205"/>
      <c r="N8" s="205"/>
      <c r="O8" s="205"/>
      <c r="P8" s="205"/>
      <c r="Q8" s="206"/>
      <c r="R8" s="228"/>
      <c r="S8" s="204"/>
      <c r="T8" s="205"/>
      <c r="U8" s="206"/>
      <c r="V8" s="204"/>
      <c r="W8" s="205"/>
      <c r="X8" s="205"/>
      <c r="Y8" s="205"/>
      <c r="Z8" s="206"/>
    </row>
    <row r="9" spans="1:26" s="6" customFormat="1" ht="111" customHeight="1">
      <c r="A9" s="220"/>
      <c r="B9" s="223"/>
      <c r="C9" s="220"/>
      <c r="D9" s="226"/>
      <c r="E9" s="45" t="s">
        <v>12</v>
      </c>
      <c r="F9" s="45" t="s">
        <v>11</v>
      </c>
      <c r="G9" s="227"/>
      <c r="H9" s="40" t="s">
        <v>13</v>
      </c>
      <c r="I9" s="40" t="s">
        <v>14</v>
      </c>
      <c r="J9" s="40" t="s">
        <v>15</v>
      </c>
      <c r="K9" s="40" t="s">
        <v>16</v>
      </c>
      <c r="L9" s="33" t="s">
        <v>50</v>
      </c>
      <c r="M9" s="33" t="s">
        <v>17</v>
      </c>
      <c r="N9" s="33" t="s">
        <v>18</v>
      </c>
      <c r="O9" s="33" t="s">
        <v>19</v>
      </c>
      <c r="P9" s="33" t="s">
        <v>20</v>
      </c>
      <c r="Q9" s="33" t="s">
        <v>21</v>
      </c>
      <c r="R9" s="32" t="s">
        <v>22</v>
      </c>
      <c r="S9" s="40" t="s">
        <v>23</v>
      </c>
      <c r="T9" s="34" t="s">
        <v>24</v>
      </c>
      <c r="U9" s="33" t="s">
        <v>25</v>
      </c>
      <c r="V9" s="40" t="s">
        <v>26</v>
      </c>
      <c r="W9" s="34" t="s">
        <v>27</v>
      </c>
      <c r="X9" s="40" t="s">
        <v>28</v>
      </c>
      <c r="Y9" s="35" t="s">
        <v>29</v>
      </c>
      <c r="Z9" s="40" t="s">
        <v>30</v>
      </c>
    </row>
    <row r="10" spans="1:26" s="8" customFormat="1" ht="330.75">
      <c r="A10" s="229" t="s">
        <v>242</v>
      </c>
      <c r="B10" s="229" t="s">
        <v>247</v>
      </c>
      <c r="C10" s="215" t="s">
        <v>248</v>
      </c>
      <c r="D10" s="24" t="s">
        <v>31</v>
      </c>
      <c r="E10" s="30" t="s">
        <v>356</v>
      </c>
      <c r="F10" s="30" t="s">
        <v>357</v>
      </c>
      <c r="G10" s="30" t="s">
        <v>570</v>
      </c>
      <c r="H10" s="30" t="s">
        <v>33</v>
      </c>
      <c r="I10" s="30" t="s">
        <v>358</v>
      </c>
      <c r="J10" s="30" t="s">
        <v>360</v>
      </c>
      <c r="K10" s="30">
        <v>2</v>
      </c>
      <c r="L10" s="30">
        <v>4</v>
      </c>
      <c r="M10" s="30">
        <f>K10*L10</f>
        <v>8</v>
      </c>
      <c r="N10" s="30" t="str">
        <f>IF(M10&gt;20,"Muy Alto (MA)",IF(M10&gt;10,"ALTO",IF(M10&gt;5,"MEDIO","BAJO")))</f>
        <v>MEDIO</v>
      </c>
      <c r="O10" s="30">
        <v>25</v>
      </c>
      <c r="P10" s="30">
        <f>M10*O10</f>
        <v>200</v>
      </c>
      <c r="Q10" s="22" t="s">
        <v>35</v>
      </c>
      <c r="R10" s="44" t="str">
        <f>IF(Q10="I","No aceptable",IF(Q10="II","No aceptable o Aceptable con control específico",IF(Q10="III","Mejorable",IF(Q10="IV","Aceptable"))))</f>
        <v>No aceptable o Aceptable con control específico</v>
      </c>
      <c r="S10" s="30">
        <v>434</v>
      </c>
      <c r="T10" s="110" t="s">
        <v>52</v>
      </c>
      <c r="U10" s="110" t="s">
        <v>31</v>
      </c>
      <c r="V10" s="111" t="s">
        <v>587</v>
      </c>
      <c r="W10" s="111" t="s">
        <v>588</v>
      </c>
      <c r="X10" s="30" t="s">
        <v>582</v>
      </c>
      <c r="Y10" s="112" t="s">
        <v>589</v>
      </c>
      <c r="Z10" s="112" t="s">
        <v>359</v>
      </c>
    </row>
    <row r="11" spans="1:26" s="8" customFormat="1" ht="111" customHeight="1">
      <c r="A11" s="230"/>
      <c r="B11" s="230"/>
      <c r="C11" s="215"/>
      <c r="D11" s="24" t="s">
        <v>31</v>
      </c>
      <c r="E11" s="22" t="s">
        <v>32</v>
      </c>
      <c r="F11" s="23" t="s">
        <v>310</v>
      </c>
      <c r="G11" s="30" t="s">
        <v>86</v>
      </c>
      <c r="H11" s="22" t="s">
        <v>33</v>
      </c>
      <c r="I11" s="22" t="s">
        <v>33</v>
      </c>
      <c r="J11" s="22" t="s">
        <v>33</v>
      </c>
      <c r="K11" s="22">
        <v>2</v>
      </c>
      <c r="L11" s="22">
        <v>3</v>
      </c>
      <c r="M11" s="22">
        <f>K11*L11</f>
        <v>6</v>
      </c>
      <c r="N11" s="22" t="s">
        <v>39</v>
      </c>
      <c r="O11" s="22">
        <v>25</v>
      </c>
      <c r="P11" s="22">
        <f>O11*M11</f>
        <v>150</v>
      </c>
      <c r="Q11" s="22" t="s">
        <v>35</v>
      </c>
      <c r="R11" s="30" t="str">
        <f>IF(Q11="I","No aceptable",IF(Q11="II","No aceptable o Aceptable con control específico",IF(Q11="III","Mejorable",IF(Q11="IV","Aceptable"))))</f>
        <v>No aceptable o Aceptable con control específico</v>
      </c>
      <c r="S11" s="30">
        <v>1</v>
      </c>
      <c r="T11" s="22" t="s">
        <v>235</v>
      </c>
      <c r="U11" s="22" t="s">
        <v>31</v>
      </c>
      <c r="V11" s="23"/>
      <c r="W11" s="23"/>
      <c r="X11" s="23"/>
      <c r="Y11" s="31" t="s">
        <v>112</v>
      </c>
      <c r="Z11" s="25" t="s">
        <v>113</v>
      </c>
    </row>
    <row r="12" spans="1:26" s="8" customFormat="1" ht="126" customHeight="1">
      <c r="A12" s="230"/>
      <c r="B12" s="230"/>
      <c r="C12" s="215"/>
      <c r="D12" s="41" t="s">
        <v>31</v>
      </c>
      <c r="E12" s="22" t="s">
        <v>205</v>
      </c>
      <c r="F12" s="23" t="s">
        <v>251</v>
      </c>
      <c r="G12" s="30" t="s">
        <v>146</v>
      </c>
      <c r="H12" s="22" t="s">
        <v>33</v>
      </c>
      <c r="I12" s="22" t="s">
        <v>33</v>
      </c>
      <c r="J12" s="22" t="s">
        <v>33</v>
      </c>
      <c r="K12" s="22">
        <v>2</v>
      </c>
      <c r="L12" s="22">
        <v>3</v>
      </c>
      <c r="M12" s="22">
        <f>K12*L12</f>
        <v>6</v>
      </c>
      <c r="N12" s="22" t="s">
        <v>39</v>
      </c>
      <c r="O12" s="22">
        <v>25</v>
      </c>
      <c r="P12" s="22">
        <f>O12*M12</f>
        <v>150</v>
      </c>
      <c r="Q12" s="22" t="s">
        <v>35</v>
      </c>
      <c r="R12" s="30" t="str">
        <f aca="true" t="shared" si="0" ref="R12:R19">IF(Q12="I","No aceptable",IF(Q12="II","No aceptable o Aceptable con control específico",IF(Q12="III","Mejorable",IF(Q12="IV","Aceptable"))))</f>
        <v>No aceptable o Aceptable con control específico</v>
      </c>
      <c r="S12" s="30">
        <v>1</v>
      </c>
      <c r="T12" s="22" t="s">
        <v>183</v>
      </c>
      <c r="U12" s="22" t="s">
        <v>31</v>
      </c>
      <c r="V12" s="11"/>
      <c r="W12" s="11"/>
      <c r="X12" s="10"/>
      <c r="Y12" s="25" t="s">
        <v>252</v>
      </c>
      <c r="Z12" s="25"/>
    </row>
    <row r="13" spans="1:26" s="8" customFormat="1" ht="111" customHeight="1">
      <c r="A13" s="230"/>
      <c r="B13" s="230"/>
      <c r="C13" s="215"/>
      <c r="D13" s="41" t="s">
        <v>31</v>
      </c>
      <c r="E13" s="22" t="s">
        <v>205</v>
      </c>
      <c r="F13" s="23" t="s">
        <v>311</v>
      </c>
      <c r="G13" s="30" t="s">
        <v>312</v>
      </c>
      <c r="H13" s="22" t="s">
        <v>33</v>
      </c>
      <c r="I13" s="22" t="s">
        <v>33</v>
      </c>
      <c r="J13" s="22" t="s">
        <v>313</v>
      </c>
      <c r="K13" s="22">
        <v>2</v>
      </c>
      <c r="L13" s="22">
        <v>3</v>
      </c>
      <c r="M13" s="22">
        <f>K13*L13</f>
        <v>6</v>
      </c>
      <c r="N13" s="22" t="s">
        <v>39</v>
      </c>
      <c r="O13" s="22">
        <v>25</v>
      </c>
      <c r="P13" s="22">
        <f>O13*M13</f>
        <v>150</v>
      </c>
      <c r="Q13" s="22" t="s">
        <v>35</v>
      </c>
      <c r="R13" s="30" t="str">
        <f t="shared" si="0"/>
        <v>No aceptable o Aceptable con control específico</v>
      </c>
      <c r="S13" s="30">
        <v>1</v>
      </c>
      <c r="T13" s="22" t="s">
        <v>314</v>
      </c>
      <c r="U13" s="22" t="s">
        <v>31</v>
      </c>
      <c r="V13" s="11"/>
      <c r="W13" s="11"/>
      <c r="X13" s="10"/>
      <c r="Y13" s="25" t="s">
        <v>315</v>
      </c>
      <c r="Z13" s="25"/>
    </row>
    <row r="14" spans="1:26" s="8" customFormat="1" ht="150" customHeight="1">
      <c r="A14" s="230"/>
      <c r="B14" s="230"/>
      <c r="C14" s="215"/>
      <c r="D14" s="24" t="s">
        <v>31</v>
      </c>
      <c r="E14" s="22" t="s">
        <v>67</v>
      </c>
      <c r="F14" s="23" t="s">
        <v>316</v>
      </c>
      <c r="G14" s="30" t="s">
        <v>53</v>
      </c>
      <c r="H14" s="22" t="s">
        <v>33</v>
      </c>
      <c r="I14" s="22" t="s">
        <v>33</v>
      </c>
      <c r="J14" s="22" t="s">
        <v>33</v>
      </c>
      <c r="K14" s="22">
        <v>2</v>
      </c>
      <c r="L14" s="22">
        <v>2</v>
      </c>
      <c r="M14" s="22">
        <f aca="true" t="shared" si="1" ref="M14:M19">K14*L14</f>
        <v>4</v>
      </c>
      <c r="N14" s="22" t="s">
        <v>34</v>
      </c>
      <c r="O14" s="22">
        <v>25</v>
      </c>
      <c r="P14" s="22">
        <f>M14*O14</f>
        <v>100</v>
      </c>
      <c r="Q14" s="22" t="s">
        <v>37</v>
      </c>
      <c r="R14" s="30" t="str">
        <f t="shared" si="0"/>
        <v>Mejorable</v>
      </c>
      <c r="S14" s="30">
        <v>1</v>
      </c>
      <c r="T14" s="22" t="s">
        <v>52</v>
      </c>
      <c r="U14" s="22" t="s">
        <v>31</v>
      </c>
      <c r="V14" s="11"/>
      <c r="W14" s="11"/>
      <c r="X14" s="10"/>
      <c r="Y14" s="25" t="s">
        <v>233</v>
      </c>
      <c r="Z14" s="37"/>
    </row>
    <row r="15" spans="1:27" s="8" customFormat="1" ht="145.5" customHeight="1">
      <c r="A15" s="230"/>
      <c r="B15" s="230"/>
      <c r="C15" s="215"/>
      <c r="D15" s="41" t="s">
        <v>31</v>
      </c>
      <c r="E15" s="22" t="s">
        <v>169</v>
      </c>
      <c r="F15" s="23" t="s">
        <v>168</v>
      </c>
      <c r="G15" s="30" t="s">
        <v>223</v>
      </c>
      <c r="H15" s="22" t="s">
        <v>33</v>
      </c>
      <c r="I15" s="22" t="s">
        <v>170</v>
      </c>
      <c r="J15" s="22" t="s">
        <v>33</v>
      </c>
      <c r="K15" s="22">
        <v>2</v>
      </c>
      <c r="L15" s="22">
        <v>2</v>
      </c>
      <c r="M15" s="22">
        <f t="shared" si="1"/>
        <v>4</v>
      </c>
      <c r="N15" s="22" t="s">
        <v>34</v>
      </c>
      <c r="O15" s="22">
        <v>10</v>
      </c>
      <c r="P15" s="22">
        <f>M15*O15</f>
        <v>40</v>
      </c>
      <c r="Q15" s="22" t="s">
        <v>37</v>
      </c>
      <c r="R15" s="30" t="str">
        <f t="shared" si="0"/>
        <v>Mejorable</v>
      </c>
      <c r="S15" s="30">
        <v>1</v>
      </c>
      <c r="T15" s="22" t="s">
        <v>222</v>
      </c>
      <c r="U15" s="22" t="s">
        <v>31</v>
      </c>
      <c r="V15" s="11"/>
      <c r="W15" s="11"/>
      <c r="X15" s="10"/>
      <c r="Y15" s="25" t="s">
        <v>224</v>
      </c>
      <c r="Z15" s="25"/>
      <c r="AA15" s="21"/>
    </row>
    <row r="16" spans="1:27" s="8" customFormat="1" ht="123.75" customHeight="1">
      <c r="A16" s="230"/>
      <c r="B16" s="230"/>
      <c r="C16" s="215"/>
      <c r="D16" s="24" t="s">
        <v>31</v>
      </c>
      <c r="E16" s="22" t="s">
        <v>76</v>
      </c>
      <c r="F16" s="23" t="s">
        <v>250</v>
      </c>
      <c r="G16" s="30" t="s">
        <v>77</v>
      </c>
      <c r="H16" s="22" t="s">
        <v>33</v>
      </c>
      <c r="I16" s="22" t="s">
        <v>33</v>
      </c>
      <c r="J16" s="22" t="s">
        <v>33</v>
      </c>
      <c r="K16" s="22">
        <v>2</v>
      </c>
      <c r="L16" s="22">
        <v>3</v>
      </c>
      <c r="M16" s="22">
        <f t="shared" si="1"/>
        <v>6</v>
      </c>
      <c r="N16" s="22" t="s">
        <v>39</v>
      </c>
      <c r="O16" s="22">
        <v>60</v>
      </c>
      <c r="P16" s="22">
        <f>O16*M16</f>
        <v>360</v>
      </c>
      <c r="Q16" s="22" t="s">
        <v>35</v>
      </c>
      <c r="R16" s="30" t="str">
        <f t="shared" si="0"/>
        <v>No aceptable o Aceptable con control específico</v>
      </c>
      <c r="S16" s="30">
        <v>1</v>
      </c>
      <c r="T16" s="22" t="s">
        <v>36</v>
      </c>
      <c r="U16" s="22" t="s">
        <v>38</v>
      </c>
      <c r="V16" s="23"/>
      <c r="W16" s="23"/>
      <c r="X16" s="23"/>
      <c r="Y16" s="25" t="s">
        <v>78</v>
      </c>
      <c r="Z16" s="23"/>
      <c r="AA16" s="12"/>
    </row>
    <row r="17" spans="1:28" s="8" customFormat="1" ht="169.5" customHeight="1">
      <c r="A17" s="230"/>
      <c r="B17" s="230"/>
      <c r="C17" s="215"/>
      <c r="D17" s="24" t="s">
        <v>31</v>
      </c>
      <c r="E17" s="22" t="s">
        <v>54</v>
      </c>
      <c r="F17" s="23" t="s">
        <v>249</v>
      </c>
      <c r="G17" s="30" t="s">
        <v>72</v>
      </c>
      <c r="H17" s="22" t="s">
        <v>33</v>
      </c>
      <c r="I17" s="22" t="s">
        <v>73</v>
      </c>
      <c r="J17" s="22" t="s">
        <v>33</v>
      </c>
      <c r="K17" s="22">
        <v>2</v>
      </c>
      <c r="L17" s="22">
        <v>3</v>
      </c>
      <c r="M17" s="22">
        <f t="shared" si="1"/>
        <v>6</v>
      </c>
      <c r="N17" s="22" t="s">
        <v>39</v>
      </c>
      <c r="O17" s="22">
        <v>25</v>
      </c>
      <c r="P17" s="22">
        <f>M17*O17</f>
        <v>150</v>
      </c>
      <c r="Q17" s="22" t="s">
        <v>35</v>
      </c>
      <c r="R17" s="30" t="str">
        <f t="shared" si="0"/>
        <v>No aceptable o Aceptable con control específico</v>
      </c>
      <c r="S17" s="30">
        <v>1</v>
      </c>
      <c r="T17" s="22" t="s">
        <v>74</v>
      </c>
      <c r="U17" s="22" t="s">
        <v>38</v>
      </c>
      <c r="V17" s="23"/>
      <c r="W17" s="23"/>
      <c r="X17" s="23"/>
      <c r="Y17" s="36" t="s">
        <v>75</v>
      </c>
      <c r="Z17" s="22"/>
      <c r="AA17" s="12"/>
      <c r="AB17" s="39"/>
    </row>
    <row r="18" spans="1:27" s="8" customFormat="1" ht="123" customHeight="1">
      <c r="A18" s="230"/>
      <c r="B18" s="230"/>
      <c r="C18" s="215"/>
      <c r="D18" s="24" t="s">
        <v>31</v>
      </c>
      <c r="E18" s="22" t="s">
        <v>79</v>
      </c>
      <c r="F18" s="23" t="s">
        <v>80</v>
      </c>
      <c r="G18" s="30" t="s">
        <v>47</v>
      </c>
      <c r="H18" s="22" t="s">
        <v>33</v>
      </c>
      <c r="I18" s="22" t="s">
        <v>33</v>
      </c>
      <c r="J18" s="22" t="s">
        <v>33</v>
      </c>
      <c r="K18" s="22">
        <v>6</v>
      </c>
      <c r="L18" s="22">
        <v>3</v>
      </c>
      <c r="M18" s="22">
        <f t="shared" si="1"/>
        <v>18</v>
      </c>
      <c r="N18" s="22" t="s">
        <v>44</v>
      </c>
      <c r="O18" s="22">
        <v>25</v>
      </c>
      <c r="P18" s="22">
        <f>O18*M18</f>
        <v>450</v>
      </c>
      <c r="Q18" s="22" t="s">
        <v>35</v>
      </c>
      <c r="R18" s="30" t="str">
        <f t="shared" si="0"/>
        <v>No aceptable o Aceptable con control específico</v>
      </c>
      <c r="S18" s="30">
        <v>1</v>
      </c>
      <c r="T18" s="22" t="s">
        <v>36</v>
      </c>
      <c r="U18" s="22" t="s">
        <v>31</v>
      </c>
      <c r="V18" s="23"/>
      <c r="W18" s="23"/>
      <c r="X18" s="23"/>
      <c r="Y18" s="25" t="s">
        <v>81</v>
      </c>
      <c r="Z18" s="38"/>
      <c r="AA18" s="12"/>
    </row>
    <row r="19" spans="1:35" s="8" customFormat="1" ht="120.75" customHeight="1">
      <c r="A19" s="231"/>
      <c r="B19" s="231"/>
      <c r="C19" s="216"/>
      <c r="D19" s="24" t="s">
        <v>85</v>
      </c>
      <c r="E19" s="22" t="s">
        <v>79</v>
      </c>
      <c r="F19" s="23" t="s">
        <v>55</v>
      </c>
      <c r="G19" s="30" t="s">
        <v>56</v>
      </c>
      <c r="H19" s="22" t="s">
        <v>33</v>
      </c>
      <c r="I19" s="22" t="s">
        <v>82</v>
      </c>
      <c r="J19" s="22" t="s">
        <v>33</v>
      </c>
      <c r="K19" s="22">
        <v>6</v>
      </c>
      <c r="L19" s="22">
        <v>3</v>
      </c>
      <c r="M19" s="22">
        <f t="shared" si="1"/>
        <v>18</v>
      </c>
      <c r="N19" s="22" t="s">
        <v>39</v>
      </c>
      <c r="O19" s="22">
        <v>25</v>
      </c>
      <c r="P19" s="22">
        <f>O19*M19</f>
        <v>450</v>
      </c>
      <c r="Q19" s="22" t="s">
        <v>35</v>
      </c>
      <c r="R19" s="30" t="str">
        <f t="shared" si="0"/>
        <v>No aceptable o Aceptable con control específico</v>
      </c>
      <c r="S19" s="30">
        <v>1</v>
      </c>
      <c r="T19" s="22" t="s">
        <v>36</v>
      </c>
      <c r="U19" s="22" t="s">
        <v>38</v>
      </c>
      <c r="V19" s="26"/>
      <c r="W19" s="26"/>
      <c r="X19" s="26"/>
      <c r="Y19" s="25" t="s">
        <v>99</v>
      </c>
      <c r="Z19" s="26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8" customFormat="1" ht="204.75" customHeight="1">
      <c r="A20" s="15"/>
      <c r="B20" s="15"/>
      <c r="C20" s="15"/>
      <c r="D20" s="14"/>
      <c r="E20" s="14"/>
      <c r="F20" s="27"/>
      <c r="G20" s="2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7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8" customFormat="1" ht="148.5" customHeight="1">
      <c r="A21" s="15"/>
      <c r="B21" s="15"/>
      <c r="C21" s="15"/>
      <c r="D21" s="14"/>
      <c r="E21" s="14"/>
      <c r="F21" s="27"/>
      <c r="G21" s="2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7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8" customFormat="1" ht="148.5" customHeight="1">
      <c r="A22" s="171"/>
      <c r="B22" s="172"/>
      <c r="C22" s="172"/>
      <c r="D22" s="14"/>
      <c r="E22" s="14"/>
      <c r="F22" s="27"/>
      <c r="G22" s="2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7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8" customFormat="1" ht="396" customHeight="1">
      <c r="A23" s="171"/>
      <c r="B23" s="172"/>
      <c r="C23" s="172"/>
      <c r="D23" s="14"/>
      <c r="E23" s="14"/>
      <c r="F23" s="27"/>
      <c r="G23" s="2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7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8" customFormat="1" ht="117" customHeight="1">
      <c r="A24" s="171"/>
      <c r="B24" s="172"/>
      <c r="C24" s="172"/>
      <c r="D24" s="14"/>
      <c r="E24" s="14"/>
      <c r="F24" s="27"/>
      <c r="G24" s="2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7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7" customFormat="1" ht="136.5" customHeight="1">
      <c r="A25" s="171"/>
      <c r="B25" s="172"/>
      <c r="C25" s="172"/>
      <c r="D25" s="14"/>
      <c r="E25" s="14"/>
      <c r="F25" s="27"/>
      <c r="G25" s="2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7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7" customFormat="1" ht="186" customHeight="1">
      <c r="A26" s="171"/>
      <c r="B26" s="171"/>
      <c r="C26" s="171"/>
      <c r="D26" s="14"/>
      <c r="E26" s="14"/>
      <c r="F26" s="27"/>
      <c r="G26" s="20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7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7" customFormat="1" ht="114" customHeight="1">
      <c r="A27" s="171"/>
      <c r="B27" s="171"/>
      <c r="C27" s="171"/>
      <c r="D27" s="14"/>
      <c r="E27" s="14"/>
      <c r="F27" s="27"/>
      <c r="G27" s="2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7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8" customFormat="1" ht="69.75" customHeight="1">
      <c r="A28" s="171"/>
      <c r="B28" s="171"/>
      <c r="C28" s="171"/>
      <c r="D28" s="14"/>
      <c r="E28" s="14"/>
      <c r="F28" s="27"/>
      <c r="G28" s="2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7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8" customFormat="1" ht="78" customHeight="1">
      <c r="A29" s="171"/>
      <c r="B29" s="171"/>
      <c r="C29" s="171"/>
      <c r="D29" s="14"/>
      <c r="E29" s="14"/>
      <c r="F29" s="27"/>
      <c r="G29" s="2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8" customFormat="1" ht="210" customHeight="1">
      <c r="A30" s="171"/>
      <c r="B30" s="171"/>
      <c r="C30" s="171"/>
      <c r="D30" s="14"/>
      <c r="E30" s="14"/>
      <c r="F30" s="27"/>
      <c r="G30" s="2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7" customFormat="1" ht="159.75" customHeight="1">
      <c r="A31" s="171"/>
      <c r="B31" s="171"/>
      <c r="C31" s="171"/>
      <c r="D31" s="14"/>
      <c r="E31" s="14"/>
      <c r="F31" s="27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8" customFormat="1" ht="31.5" customHeight="1">
      <c r="A32" s="171"/>
      <c r="B32" s="171"/>
      <c r="C32" s="171"/>
      <c r="D32" s="14"/>
      <c r="E32" s="14"/>
      <c r="F32" s="27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7" customFormat="1" ht="33.75" customHeight="1">
      <c r="A33" s="174"/>
      <c r="B33" s="174"/>
      <c r="C33" s="174"/>
      <c r="D33" s="14"/>
      <c r="E33" s="14"/>
      <c r="F33" s="27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8" customFormat="1" ht="51.75" customHeight="1">
      <c r="A34" s="174"/>
      <c r="B34" s="174"/>
      <c r="C34" s="174"/>
      <c r="D34" s="14"/>
      <c r="E34" s="14"/>
      <c r="F34" s="2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8" customFormat="1" ht="36.75" customHeight="1">
      <c r="A35" s="174"/>
      <c r="B35" s="174"/>
      <c r="C35" s="174"/>
      <c r="D35" s="14"/>
      <c r="E35" s="14"/>
      <c r="F35" s="2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8" customFormat="1" ht="390.75" customHeight="1">
      <c r="A36" s="174"/>
      <c r="B36" s="174"/>
      <c r="C36" s="174"/>
      <c r="D36" s="14"/>
      <c r="E36" s="14"/>
      <c r="F36" s="27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7" customFormat="1" ht="216.75" customHeight="1">
      <c r="A37" s="174"/>
      <c r="B37" s="174"/>
      <c r="C37" s="174"/>
      <c r="D37" s="14"/>
      <c r="E37" s="14"/>
      <c r="F37" s="27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8" customFormat="1" ht="33" customHeight="1">
      <c r="A38" s="174"/>
      <c r="B38" s="174"/>
      <c r="C38" s="174"/>
      <c r="D38" s="14"/>
      <c r="E38" s="14"/>
      <c r="F38" s="27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8" customFormat="1" ht="35.25" customHeight="1">
      <c r="A39" s="174"/>
      <c r="B39" s="174"/>
      <c r="C39" s="174"/>
      <c r="D39" s="14"/>
      <c r="E39" s="14"/>
      <c r="F39" s="27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8" customFormat="1" ht="34.5" customHeight="1">
      <c r="A40" s="16"/>
      <c r="B40" s="17"/>
      <c r="C40" s="17"/>
      <c r="D40" s="14"/>
      <c r="E40" s="14"/>
      <c r="F40" s="27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7" customFormat="1" ht="17.25" customHeight="1">
      <c r="A41" s="16"/>
      <c r="B41" s="17"/>
      <c r="C41" s="17"/>
      <c r="D41" s="14"/>
      <c r="E41" s="14"/>
      <c r="F41" s="27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7" customFormat="1" ht="78.75" customHeight="1">
      <c r="A42" s="16"/>
      <c r="B42" s="17"/>
      <c r="C42" s="17"/>
      <c r="D42" s="14"/>
      <c r="E42" s="14"/>
      <c r="F42" s="27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7" customFormat="1" ht="35.25" customHeight="1">
      <c r="A43" s="16"/>
      <c r="B43" s="17"/>
      <c r="C43" s="17"/>
      <c r="D43" s="14"/>
      <c r="E43" s="14"/>
      <c r="F43" s="27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7" customFormat="1" ht="32.25" customHeight="1">
      <c r="A44" s="16"/>
      <c r="B44" s="17"/>
      <c r="C44" s="17"/>
      <c r="D44" s="14"/>
      <c r="E44" s="14"/>
      <c r="F44" s="27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7" customFormat="1" ht="41.25" customHeight="1">
      <c r="A45" s="16"/>
      <c r="B45" s="17"/>
      <c r="C45" s="17"/>
      <c r="D45" s="14"/>
      <c r="E45" s="14"/>
      <c r="F45" s="2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8" customFormat="1" ht="25.5" customHeight="1">
      <c r="A46" s="171"/>
      <c r="B46" s="171"/>
      <c r="C46" s="171"/>
      <c r="D46" s="14"/>
      <c r="E46" s="14"/>
      <c r="F46" s="27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8" customFormat="1" ht="26.25" customHeight="1">
      <c r="A47" s="171"/>
      <c r="B47" s="171"/>
      <c r="C47" s="171"/>
      <c r="D47" s="14"/>
      <c r="E47" s="14"/>
      <c r="F47" s="27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8" customFormat="1" ht="45.75" customHeight="1">
      <c r="A48" s="15"/>
      <c r="B48" s="15"/>
      <c r="C48" s="15"/>
      <c r="D48" s="14"/>
      <c r="E48" s="14"/>
      <c r="F48" s="2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7" customFormat="1" ht="34.5" customHeight="1">
      <c r="A49" s="15"/>
      <c r="B49" s="15"/>
      <c r="C49" s="15"/>
      <c r="D49" s="14"/>
      <c r="E49" s="14"/>
      <c r="F49" s="27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7" customFormat="1" ht="42.75" customHeight="1">
      <c r="A50" s="15"/>
      <c r="B50" s="15"/>
      <c r="C50" s="15"/>
      <c r="D50" s="14"/>
      <c r="E50" s="14"/>
      <c r="F50" s="27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7" customFormat="1" ht="43.5" customHeight="1">
      <c r="A51" s="15"/>
      <c r="B51" s="15"/>
      <c r="C51" s="15"/>
      <c r="D51" s="14"/>
      <c r="E51" s="14"/>
      <c r="F51" s="27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8" customFormat="1" ht="29.25" customHeight="1">
      <c r="A52" s="15"/>
      <c r="B52" s="15"/>
      <c r="C52" s="15"/>
      <c r="D52" s="14"/>
      <c r="E52" s="14"/>
      <c r="F52" s="27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8" customFormat="1" ht="35.25" customHeight="1">
      <c r="A53" s="15"/>
      <c r="B53" s="15"/>
      <c r="C53" s="15"/>
      <c r="D53" s="14"/>
      <c r="E53" s="14"/>
      <c r="F53" s="27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8" customFormat="1" ht="31.5" customHeight="1">
      <c r="A54" s="171"/>
      <c r="B54" s="171"/>
      <c r="C54" s="171"/>
      <c r="D54" s="14"/>
      <c r="E54" s="14"/>
      <c r="F54" s="27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8" customFormat="1" ht="38.25" customHeight="1">
      <c r="A55" s="171"/>
      <c r="B55" s="171"/>
      <c r="C55" s="171"/>
      <c r="D55" s="14"/>
      <c r="E55" s="14"/>
      <c r="F55" s="27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8" customFormat="1" ht="102" customHeight="1">
      <c r="A56" s="171"/>
      <c r="B56" s="171"/>
      <c r="C56" s="171"/>
      <c r="D56" s="14"/>
      <c r="E56" s="14"/>
      <c r="F56" s="27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8" customFormat="1" ht="183" customHeight="1">
      <c r="A57" s="171"/>
      <c r="B57" s="171"/>
      <c r="C57" s="171"/>
      <c r="D57" s="14"/>
      <c r="E57" s="14"/>
      <c r="F57" s="27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8" customFormat="1" ht="96.75" customHeight="1">
      <c r="A58" s="171"/>
      <c r="B58" s="171"/>
      <c r="C58" s="171"/>
      <c r="D58" s="14"/>
      <c r="E58" s="14"/>
      <c r="F58" s="27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7" customFormat="1" ht="144" customHeight="1">
      <c r="A59" s="171"/>
      <c r="B59" s="171"/>
      <c r="C59" s="171"/>
      <c r="D59" s="14"/>
      <c r="E59" s="14"/>
      <c r="F59" s="27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7" customFormat="1" ht="213" customHeight="1">
      <c r="A60" s="171"/>
      <c r="B60" s="171"/>
      <c r="C60" s="171"/>
      <c r="D60" s="14"/>
      <c r="E60" s="14"/>
      <c r="F60" s="27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7" customFormat="1" ht="182.25" customHeight="1">
      <c r="A61" s="171"/>
      <c r="B61" s="171"/>
      <c r="C61" s="171"/>
      <c r="D61" s="14"/>
      <c r="E61" s="14"/>
      <c r="F61" s="27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9" customFormat="1" ht="172.5" customHeight="1">
      <c r="A62" s="171"/>
      <c r="B62" s="171"/>
      <c r="C62" s="171"/>
      <c r="D62" s="14"/>
      <c r="E62" s="14"/>
      <c r="F62" s="27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56" customHeight="1">
      <c r="A63" s="171"/>
      <c r="B63" s="171"/>
      <c r="C63" s="171"/>
      <c r="D63" s="14"/>
      <c r="E63" s="14"/>
      <c r="F63" s="27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77" customHeight="1">
      <c r="A64" s="171"/>
      <c r="B64" s="171"/>
      <c r="C64" s="171"/>
      <c r="D64" s="14"/>
      <c r="E64" s="14"/>
      <c r="F64" s="27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86.75" customHeight="1">
      <c r="A65" s="171"/>
      <c r="B65" s="171"/>
      <c r="C65" s="171"/>
      <c r="D65" s="14"/>
      <c r="E65" s="14"/>
      <c r="F65" s="27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92.75" customHeight="1">
      <c r="A66" s="171"/>
      <c r="B66" s="171"/>
      <c r="C66" s="171"/>
      <c r="D66" s="14"/>
      <c r="E66" s="14"/>
      <c r="F66" s="27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83" customHeight="1">
      <c r="A67" s="171"/>
      <c r="B67" s="171"/>
      <c r="C67" s="171"/>
      <c r="D67" s="14"/>
      <c r="E67" s="14"/>
      <c r="F67" s="2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33.5" customHeight="1">
      <c r="A68" s="171"/>
      <c r="B68" s="171"/>
      <c r="C68" s="171"/>
      <c r="D68" s="14"/>
      <c r="E68" s="14"/>
      <c r="F68" s="27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210.75" customHeight="1">
      <c r="A69" s="171"/>
      <c r="B69" s="171"/>
      <c r="C69" s="171"/>
      <c r="D69" s="14"/>
      <c r="E69" s="14"/>
      <c r="F69" s="27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80" customHeight="1">
      <c r="A70" s="171"/>
      <c r="B70" s="171"/>
      <c r="C70" s="171"/>
      <c r="D70" s="14"/>
      <c r="E70" s="14"/>
      <c r="F70" s="27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68.75" customHeight="1">
      <c r="A71" s="171"/>
      <c r="B71" s="171"/>
      <c r="C71" s="171"/>
      <c r="D71" s="14"/>
      <c r="E71" s="14"/>
      <c r="F71" s="27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204" customHeight="1">
      <c r="A72" s="171"/>
      <c r="B72" s="171"/>
      <c r="C72" s="171"/>
      <c r="D72" s="14"/>
      <c r="E72" s="14"/>
      <c r="F72" s="27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76.25" customHeight="1">
      <c r="A73" s="171"/>
      <c r="B73" s="171"/>
      <c r="C73" s="171"/>
      <c r="D73" s="14"/>
      <c r="E73" s="14"/>
      <c r="F73" s="2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203.25" customHeight="1">
      <c r="A74" s="171"/>
      <c r="B74" s="171"/>
      <c r="C74" s="171"/>
      <c r="D74" s="14"/>
      <c r="E74" s="14"/>
      <c r="F74" s="27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61.25" customHeight="1">
      <c r="A75" s="171"/>
      <c r="B75" s="171"/>
      <c r="C75" s="171"/>
      <c r="D75" s="14"/>
      <c r="E75" s="14"/>
      <c r="F75" s="27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82.25" customHeight="1">
      <c r="A76" s="171"/>
      <c r="B76" s="171"/>
      <c r="C76" s="171"/>
      <c r="D76" s="14"/>
      <c r="E76" s="14"/>
      <c r="F76" s="27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01.25" customHeight="1">
      <c r="A77" s="171"/>
      <c r="B77" s="171"/>
      <c r="C77" s="171"/>
      <c r="D77" s="14"/>
      <c r="E77" s="14"/>
      <c r="F77" s="27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41" customHeight="1">
      <c r="A78" s="171"/>
      <c r="B78" s="171"/>
      <c r="C78" s="171"/>
      <c r="D78" s="14"/>
      <c r="E78" s="14"/>
      <c r="F78" s="27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96.5" customHeight="1">
      <c r="A79" s="171"/>
      <c r="B79" s="171"/>
      <c r="C79" s="171"/>
      <c r="D79" s="14"/>
      <c r="E79" s="14"/>
      <c r="F79" s="27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24.5" customHeight="1">
      <c r="A80" s="171"/>
      <c r="B80" s="171"/>
      <c r="C80" s="171"/>
      <c r="D80" s="14"/>
      <c r="E80" s="14"/>
      <c r="F80" s="27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41" customHeight="1">
      <c r="A81" s="171"/>
      <c r="B81" s="171"/>
      <c r="C81" s="171"/>
      <c r="D81" s="14"/>
      <c r="E81" s="14"/>
      <c r="F81" s="27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396.75" customHeight="1">
      <c r="A82" s="171"/>
      <c r="B82" s="171"/>
      <c r="C82" s="171"/>
      <c r="D82" s="14"/>
      <c r="E82" s="14"/>
      <c r="F82" s="27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244.5" customHeight="1">
      <c r="A83" s="171"/>
      <c r="B83" s="171"/>
      <c r="C83" s="171"/>
      <c r="D83" s="14"/>
      <c r="E83" s="14"/>
      <c r="F83" s="27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43.25" customHeight="1">
      <c r="A84" s="171"/>
      <c r="B84" s="171"/>
      <c r="C84" s="171"/>
      <c r="D84" s="14"/>
      <c r="E84" s="14"/>
      <c r="F84" s="27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53" customHeight="1">
      <c r="A85" s="171"/>
      <c r="B85" s="171"/>
      <c r="C85" s="171"/>
      <c r="D85" s="14"/>
      <c r="E85" s="14"/>
      <c r="F85" s="27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77" customHeight="1">
      <c r="A86" s="171"/>
      <c r="B86" s="171"/>
      <c r="C86" s="171"/>
      <c r="D86" s="14"/>
      <c r="E86" s="14"/>
      <c r="F86" s="27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62" customHeight="1">
      <c r="A87" s="171"/>
      <c r="B87" s="171"/>
      <c r="C87" s="171"/>
      <c r="D87" s="14"/>
      <c r="E87" s="14"/>
      <c r="F87" s="27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82.25" customHeight="1">
      <c r="A88" s="171"/>
      <c r="B88" s="171"/>
      <c r="C88" s="171"/>
      <c r="D88" s="14"/>
      <c r="E88" s="14"/>
      <c r="F88" s="27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73.25" customHeight="1">
      <c r="A89" s="171"/>
      <c r="B89" s="171"/>
      <c r="C89" s="171"/>
      <c r="D89" s="14"/>
      <c r="E89" s="14"/>
      <c r="F89" s="27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26" customHeight="1">
      <c r="A90" s="171"/>
      <c r="B90" s="171"/>
      <c r="C90" s="171"/>
      <c r="D90" s="14"/>
      <c r="E90" s="14"/>
      <c r="F90" s="2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52.25" customHeight="1">
      <c r="A91" s="171"/>
      <c r="B91" s="171"/>
      <c r="C91" s="171"/>
      <c r="D91" s="14"/>
      <c r="E91" s="14"/>
      <c r="F91" s="27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52.25" customHeight="1">
      <c r="A92" s="171"/>
      <c r="B92" s="171"/>
      <c r="C92" s="171"/>
      <c r="D92" s="14"/>
      <c r="E92" s="14"/>
      <c r="F92" s="27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52.25" customHeight="1">
      <c r="A93" s="171"/>
      <c r="B93" s="171"/>
      <c r="C93" s="171"/>
      <c r="D93" s="14"/>
      <c r="E93" s="14"/>
      <c r="F93" s="27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77" customHeight="1">
      <c r="A94" s="18"/>
      <c r="B94" s="18"/>
      <c r="C94" s="18"/>
      <c r="D94" s="14"/>
      <c r="E94" s="14"/>
      <c r="F94" s="27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11.75" customHeight="1">
      <c r="A95" s="171"/>
      <c r="B95" s="171"/>
      <c r="C95" s="171"/>
      <c r="D95" s="14"/>
      <c r="E95" s="14"/>
      <c r="F95" s="27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68.25" customHeight="1">
      <c r="A96" s="171"/>
      <c r="B96" s="171"/>
      <c r="C96" s="171"/>
      <c r="D96" s="14"/>
      <c r="E96" s="14"/>
      <c r="F96" s="27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10.25" customHeight="1">
      <c r="A97" s="171"/>
      <c r="B97" s="171"/>
      <c r="C97" s="171"/>
      <c r="D97" s="14"/>
      <c r="E97" s="14"/>
      <c r="F97" s="27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34.25" customHeight="1">
      <c r="A98" s="171"/>
      <c r="B98" s="171"/>
      <c r="C98" s="171"/>
      <c r="D98" s="14"/>
      <c r="E98" s="14"/>
      <c r="F98" s="27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65" customHeight="1">
      <c r="A99" s="171"/>
      <c r="B99" s="171"/>
      <c r="C99" s="171"/>
      <c r="D99" s="14"/>
      <c r="E99" s="14"/>
      <c r="F99" s="27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46.25" customHeight="1">
      <c r="A100" s="171"/>
      <c r="B100" s="171"/>
      <c r="C100" s="171"/>
      <c r="D100" s="14"/>
      <c r="E100" s="14"/>
      <c r="F100" s="27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09.5" customHeight="1">
      <c r="A101" s="171"/>
      <c r="B101" s="171"/>
      <c r="C101" s="171"/>
      <c r="D101" s="14"/>
      <c r="E101" s="14"/>
      <c r="F101" s="27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38.75" customHeight="1">
      <c r="A102" s="171"/>
      <c r="B102" s="171"/>
      <c r="C102" s="171"/>
      <c r="D102" s="14"/>
      <c r="E102" s="14"/>
      <c r="F102" s="27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5">
      <c r="A103" s="19"/>
      <c r="B103" s="13"/>
      <c r="C103" s="13"/>
      <c r="D103" s="14"/>
      <c r="E103" s="14"/>
      <c r="F103" s="27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5">
      <c r="A104" s="19"/>
      <c r="B104" s="13"/>
      <c r="C104" s="13"/>
      <c r="D104" s="14"/>
      <c r="E104" s="14"/>
      <c r="F104" s="27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5">
      <c r="A105" s="19"/>
      <c r="B105" s="13"/>
      <c r="C105" s="13"/>
      <c r="D105" s="14"/>
      <c r="E105" s="14"/>
      <c r="F105" s="27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5">
      <c r="A106" s="19"/>
      <c r="B106" s="13"/>
      <c r="C106" s="13"/>
      <c r="D106" s="14"/>
      <c r="E106" s="14"/>
      <c r="F106" s="27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5">
      <c r="A107" s="19"/>
      <c r="B107" s="13"/>
      <c r="C107" s="13"/>
      <c r="D107" s="14"/>
      <c r="E107" s="14"/>
      <c r="F107" s="27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5">
      <c r="A108" s="19"/>
      <c r="B108" s="13"/>
      <c r="C108" s="13"/>
      <c r="D108" s="14"/>
      <c r="E108" s="14"/>
      <c r="F108" s="27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5">
      <c r="A109" s="19"/>
      <c r="B109" s="13"/>
      <c r="C109" s="13"/>
      <c r="D109" s="14"/>
      <c r="E109" s="14"/>
      <c r="F109" s="27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5">
      <c r="A110" s="19"/>
      <c r="B110" s="13"/>
      <c r="C110" s="13"/>
      <c r="D110" s="14"/>
      <c r="E110" s="14"/>
      <c r="F110" s="27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5">
      <c r="A111" s="19"/>
      <c r="B111" s="13"/>
      <c r="C111" s="13"/>
      <c r="D111" s="14"/>
      <c r="E111" s="14"/>
      <c r="F111" s="27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5">
      <c r="A112" s="19"/>
      <c r="B112" s="13"/>
      <c r="C112" s="13"/>
      <c r="D112" s="14"/>
      <c r="E112" s="14"/>
      <c r="F112" s="27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5">
      <c r="A113" s="19"/>
      <c r="B113" s="13"/>
      <c r="C113" s="13"/>
      <c r="D113" s="14"/>
      <c r="E113" s="14"/>
      <c r="F113" s="27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ht="15">
      <c r="A114" s="19"/>
      <c r="B114" s="13"/>
      <c r="C114" s="13"/>
      <c r="D114" s="14"/>
      <c r="E114" s="14"/>
      <c r="F114" s="27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t="15">
      <c r="A115" s="19"/>
      <c r="B115" s="13"/>
      <c r="C115" s="13"/>
      <c r="D115" s="14"/>
      <c r="E115" s="14"/>
      <c r="F115" s="27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7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t="15">
      <c r="A116" s="13"/>
      <c r="B116" s="13"/>
      <c r="C116" s="13"/>
      <c r="D116" s="14"/>
      <c r="E116" s="14"/>
      <c r="F116" s="27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7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" ht="15">
      <c r="A117" s="13"/>
      <c r="B117" s="13"/>
      <c r="C117" s="13"/>
    </row>
    <row r="118" spans="1:3" ht="15">
      <c r="A118" s="13"/>
      <c r="B118" s="13"/>
      <c r="C118" s="13"/>
    </row>
    <row r="119" spans="1:3" ht="15">
      <c r="A119" s="13"/>
      <c r="B119" s="13"/>
      <c r="C119" s="13"/>
    </row>
  </sheetData>
  <sheetProtection/>
  <mergeCells count="73">
    <mergeCell ref="A95:A102"/>
    <mergeCell ref="B95:B102"/>
    <mergeCell ref="C95:C102"/>
    <mergeCell ref="A84:A87"/>
    <mergeCell ref="B84:B87"/>
    <mergeCell ref="C84:C87"/>
    <mergeCell ref="A88:A93"/>
    <mergeCell ref="B88:B93"/>
    <mergeCell ref="C88:C93"/>
    <mergeCell ref="A73:A78"/>
    <mergeCell ref="B73:B78"/>
    <mergeCell ref="C73:C78"/>
    <mergeCell ref="A79:A83"/>
    <mergeCell ref="B79:B83"/>
    <mergeCell ref="C79:C83"/>
    <mergeCell ref="A65:A66"/>
    <mergeCell ref="B65:B66"/>
    <mergeCell ref="C65:C66"/>
    <mergeCell ref="A67:A72"/>
    <mergeCell ref="B67:B72"/>
    <mergeCell ref="C67:C72"/>
    <mergeCell ref="A56:A60"/>
    <mergeCell ref="B56:B60"/>
    <mergeCell ref="C56:C60"/>
    <mergeCell ref="A61:A64"/>
    <mergeCell ref="B61:B64"/>
    <mergeCell ref="C61:C64"/>
    <mergeCell ref="A46:A47"/>
    <mergeCell ref="B46:B47"/>
    <mergeCell ref="C46:C47"/>
    <mergeCell ref="A54:A55"/>
    <mergeCell ref="B54:B55"/>
    <mergeCell ref="C54:C55"/>
    <mergeCell ref="A33:A34"/>
    <mergeCell ref="B33:B34"/>
    <mergeCell ref="C33:C34"/>
    <mergeCell ref="A35:A39"/>
    <mergeCell ref="B35:B39"/>
    <mergeCell ref="C35:C39"/>
    <mergeCell ref="A22:A27"/>
    <mergeCell ref="B22:B27"/>
    <mergeCell ref="C22:C27"/>
    <mergeCell ref="A10:A19"/>
    <mergeCell ref="A28:A32"/>
    <mergeCell ref="B28:B32"/>
    <mergeCell ref="C28:C32"/>
    <mergeCell ref="H6:J8"/>
    <mergeCell ref="K6:Q8"/>
    <mergeCell ref="R6:R8"/>
    <mergeCell ref="S6:U8"/>
    <mergeCell ref="V6:Z8"/>
    <mergeCell ref="B10:B19"/>
    <mergeCell ref="C10:C19"/>
    <mergeCell ref="W4:Z4"/>
    <mergeCell ref="X1:Z1"/>
    <mergeCell ref="X2:Z2"/>
    <mergeCell ref="X3:Z3"/>
    <mergeCell ref="A6:A9"/>
    <mergeCell ref="B6:B9"/>
    <mergeCell ref="C6:C9"/>
    <mergeCell ref="D6:D9"/>
    <mergeCell ref="E6:F8"/>
    <mergeCell ref="G6:G9"/>
    <mergeCell ref="AC4:AC5"/>
    <mergeCell ref="L5:P5"/>
    <mergeCell ref="Q5:V5"/>
    <mergeCell ref="W5:Z5"/>
    <mergeCell ref="A1:C3"/>
    <mergeCell ref="D1:W3"/>
    <mergeCell ref="A4:F5"/>
    <mergeCell ref="G4:K5"/>
    <mergeCell ref="L4:P4"/>
    <mergeCell ref="Q4:V4"/>
  </mergeCells>
  <conditionalFormatting sqref="N12:N19">
    <cfRule type="containsText" priority="17" dxfId="2" operator="containsText" stopIfTrue="1" text="MUY ALTO">
      <formula>NOT(ISERROR(SEARCH("MUY ALTO",N12)))</formula>
    </cfRule>
    <cfRule type="containsText" priority="18" dxfId="2" operator="containsText" stopIfTrue="1" text="ALTO">
      <formula>NOT(ISERROR(SEARCH("ALTO",N12)))</formula>
    </cfRule>
    <cfRule type="containsText" priority="19" dxfId="1" operator="containsText" stopIfTrue="1" text="MEDIO">
      <formula>NOT(ISERROR(SEARCH("MEDIO",N12)))</formula>
    </cfRule>
    <cfRule type="containsText" priority="20" dxfId="0" operator="containsText" stopIfTrue="1" text="BAJO">
      <formula>NOT(ISERROR(SEARCH("BAJO",N12)))</formula>
    </cfRule>
  </conditionalFormatting>
  <conditionalFormatting sqref="N11">
    <cfRule type="containsText" priority="13" dxfId="2" operator="containsText" stopIfTrue="1" text="MUY ALTO">
      <formula>NOT(ISERROR(SEARCH("MUY ALTO",N11)))</formula>
    </cfRule>
    <cfRule type="containsText" priority="14" dxfId="2" operator="containsText" stopIfTrue="1" text="ALTO">
      <formula>NOT(ISERROR(SEARCH("ALTO",N11)))</formula>
    </cfRule>
    <cfRule type="containsText" priority="15" dxfId="1" operator="containsText" stopIfTrue="1" text="MEDIO">
      <formula>NOT(ISERROR(SEARCH("MEDIO",N11)))</formula>
    </cfRule>
    <cfRule type="containsText" priority="16" dxfId="0" operator="containsText" stopIfTrue="1" text="BAJO">
      <formula>NOT(ISERROR(SEARCH("BAJO",N11)))</formula>
    </cfRule>
  </conditionalFormatting>
  <conditionalFormatting sqref="N10">
    <cfRule type="containsText" priority="1" dxfId="0" operator="containsText" stopIfTrue="1" text="BAJO">
      <formula>NOT(ISERROR(SEARCH("BAJO",N10)))</formula>
    </cfRule>
    <cfRule type="containsText" priority="2" dxfId="2" operator="containsText" stopIfTrue="1" text="MUY ALTO">
      <formula>NOT(ISERROR(SEARCH("MUY ALTO",N10)))</formula>
    </cfRule>
    <cfRule type="containsText" priority="3" dxfId="2" operator="containsText" stopIfTrue="1" text="ALTO">
      <formula>NOT(ISERROR(SEARCH("ALTO",N10)))</formula>
    </cfRule>
    <cfRule type="containsText" priority="4" dxfId="1" operator="containsText" stopIfTrue="1" text="MEDIO">
      <formula>NOT(ISERROR(SEARCH("MEDIO",N10)))</formula>
    </cfRule>
  </conditionalFormatting>
  <dataValidations count="5"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5 L12:L13">
      <formula1>"4,3,2,1"</formula1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6:L19 L14 L11">
      <formula1>"4,3,2,1"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10:Q19">
      <formula1>"I,II,III,IV"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O10:O19 M10">
      <formula1>"100,60,25,10"</formula1>
      <formula2>0</formula2>
    </dataValidation>
    <dataValidation type="list" allowBlank="1" showInputMessage="1" showErrorMessage="1" prompt="Si 40&lt;NP&lt;24, Muy alto (A)&#10;Si 20&lt;NP&lt;10, Alto (A)&#10;Si 8&lt;NP&lt;6, Medio (M)&#10;Si 4&lt;NP&lt;2, Bajo (B)" sqref="N11:N19 L10">
      <formula1>"Muy alto (MA),Alto (A),Medio (M),Bajo (B)"</formula1>
      <formula2>0</formula2>
    </dataValidation>
  </dataValidations>
  <printOptions/>
  <pageMargins left="0.7" right="0.7" top="0.75" bottom="0.75" header="0.3" footer="0.3"/>
  <pageSetup horizontalDpi="360" verticalDpi="360" orientation="portrait" scale="2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17"/>
  <sheetViews>
    <sheetView view="pageBreakPreview" zoomScale="80" zoomScaleNormal="60" zoomScaleSheetLayoutView="80" zoomScalePageLayoutView="0" workbookViewId="0" topLeftCell="C1">
      <selection activeCell="X3" sqref="X3:Z3"/>
    </sheetView>
  </sheetViews>
  <sheetFormatPr defaultColWidth="11.421875" defaultRowHeight="15"/>
  <cols>
    <col min="1" max="3" width="16.00390625" style="1" customWidth="1"/>
    <col min="4" max="4" width="8.421875" style="1" customWidth="1"/>
    <col min="5" max="5" width="16.00390625" style="1" customWidth="1"/>
    <col min="6" max="6" width="16.140625" style="28" customWidth="1"/>
    <col min="7" max="7" width="30.421875" style="2" customWidth="1"/>
    <col min="8" max="8" width="10.8515625" style="2" customWidth="1"/>
    <col min="9" max="9" width="12.140625" style="2" customWidth="1"/>
    <col min="10" max="10" width="11.28125" style="2" customWidth="1"/>
    <col min="11" max="17" width="9.140625" style="2" customWidth="1"/>
    <col min="18" max="18" width="12.8515625" style="28" customWidth="1"/>
    <col min="19" max="19" width="11.140625" style="2" customWidth="1"/>
    <col min="20" max="20" width="12.8515625" style="2" customWidth="1"/>
    <col min="21" max="21" width="11.421875" style="2" customWidth="1"/>
    <col min="22" max="22" width="7.28125" style="2" customWidth="1"/>
    <col min="23" max="23" width="6.00390625" style="2" customWidth="1"/>
    <col min="24" max="24" width="14.7109375" style="2" customWidth="1"/>
    <col min="25" max="25" width="28.28125" style="2" customWidth="1"/>
    <col min="26" max="26" width="25.7109375" style="2" customWidth="1"/>
    <col min="27" max="16384" width="11.421875" style="2" customWidth="1"/>
  </cols>
  <sheetData>
    <row r="1" spans="1:28" s="48" customFormat="1" ht="52.5" customHeight="1">
      <c r="A1" s="179"/>
      <c r="B1" s="180"/>
      <c r="C1" s="180"/>
      <c r="D1" s="163" t="s">
        <v>583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5" t="s">
        <v>350</v>
      </c>
      <c r="Y1" s="165"/>
      <c r="Z1" s="165"/>
      <c r="AA1" s="3" t="s">
        <v>573</v>
      </c>
      <c r="AB1" s="3"/>
    </row>
    <row r="2" spans="1:28" s="48" customFormat="1" ht="52.5" customHeight="1">
      <c r="A2" s="181"/>
      <c r="B2" s="160"/>
      <c r="C2" s="160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5" t="s">
        <v>351</v>
      </c>
      <c r="Y2" s="165"/>
      <c r="Z2" s="165"/>
      <c r="AA2" s="3"/>
      <c r="AB2" s="3"/>
    </row>
    <row r="3" spans="1:28" s="48" customFormat="1" ht="52.5" customHeight="1">
      <c r="A3" s="181"/>
      <c r="B3" s="160"/>
      <c r="C3" s="160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 t="s">
        <v>601</v>
      </c>
      <c r="Y3" s="165"/>
      <c r="Z3" s="165"/>
      <c r="AA3" s="3"/>
      <c r="AB3" s="3"/>
    </row>
    <row r="4" spans="1:29" s="48" customFormat="1" ht="12.75" customHeight="1">
      <c r="A4" s="182" t="s">
        <v>571</v>
      </c>
      <c r="B4" s="183"/>
      <c r="C4" s="183"/>
      <c r="D4" s="183"/>
      <c r="E4" s="183"/>
      <c r="F4" s="183"/>
      <c r="G4" s="186" t="s">
        <v>569</v>
      </c>
      <c r="H4" s="187"/>
      <c r="I4" s="187"/>
      <c r="J4" s="187"/>
      <c r="K4" s="188"/>
      <c r="L4" s="161" t="s">
        <v>348</v>
      </c>
      <c r="M4" s="161"/>
      <c r="N4" s="161"/>
      <c r="O4" s="161"/>
      <c r="P4" s="161"/>
      <c r="Q4" s="192" t="s">
        <v>352</v>
      </c>
      <c r="R4" s="193"/>
      <c r="S4" s="193"/>
      <c r="T4" s="193"/>
      <c r="U4" s="193"/>
      <c r="V4" s="194"/>
      <c r="W4" s="161" t="s">
        <v>353</v>
      </c>
      <c r="X4" s="161"/>
      <c r="Y4" s="161"/>
      <c r="Z4" s="161"/>
      <c r="AA4" s="2"/>
      <c r="AB4" s="2"/>
      <c r="AC4" s="162"/>
    </row>
    <row r="5" spans="1:29" s="48" customFormat="1" ht="15" customHeight="1">
      <c r="A5" s="184"/>
      <c r="B5" s="185"/>
      <c r="C5" s="185"/>
      <c r="D5" s="185"/>
      <c r="E5" s="185"/>
      <c r="F5" s="185"/>
      <c r="G5" s="189"/>
      <c r="H5" s="190"/>
      <c r="I5" s="190"/>
      <c r="J5" s="190"/>
      <c r="K5" s="191"/>
      <c r="L5" s="166" t="s">
        <v>349</v>
      </c>
      <c r="M5" s="166"/>
      <c r="N5" s="166"/>
      <c r="O5" s="166"/>
      <c r="P5" s="166"/>
      <c r="Q5" s="176" t="s">
        <v>600</v>
      </c>
      <c r="R5" s="177"/>
      <c r="S5" s="177"/>
      <c r="T5" s="177"/>
      <c r="U5" s="177"/>
      <c r="V5" s="178"/>
      <c r="W5" s="169" t="s">
        <v>354</v>
      </c>
      <c r="X5" s="169"/>
      <c r="Y5" s="169"/>
      <c r="Z5" s="169"/>
      <c r="AA5" s="4"/>
      <c r="AB5" s="4"/>
      <c r="AC5" s="162"/>
    </row>
    <row r="6" spans="1:26" s="5" customFormat="1" ht="61.5" customHeight="1">
      <c r="A6" s="227" t="s">
        <v>0</v>
      </c>
      <c r="B6" s="232" t="s">
        <v>1</v>
      </c>
      <c r="C6" s="227" t="s">
        <v>2</v>
      </c>
      <c r="D6" s="235" t="s">
        <v>3</v>
      </c>
      <c r="E6" s="198" t="s">
        <v>4</v>
      </c>
      <c r="F6" s="199"/>
      <c r="G6" s="227" t="s">
        <v>5</v>
      </c>
      <c r="H6" s="198" t="s">
        <v>6</v>
      </c>
      <c r="I6" s="199"/>
      <c r="J6" s="200"/>
      <c r="K6" s="198" t="s">
        <v>7</v>
      </c>
      <c r="L6" s="199"/>
      <c r="M6" s="199"/>
      <c r="N6" s="199"/>
      <c r="O6" s="199"/>
      <c r="P6" s="199"/>
      <c r="Q6" s="200"/>
      <c r="R6" s="221" t="s">
        <v>8</v>
      </c>
      <c r="S6" s="198" t="s">
        <v>9</v>
      </c>
      <c r="T6" s="199"/>
      <c r="U6" s="200"/>
      <c r="V6" s="198" t="s">
        <v>10</v>
      </c>
      <c r="W6" s="199"/>
      <c r="X6" s="199"/>
      <c r="Y6" s="199"/>
      <c r="Z6" s="200"/>
    </row>
    <row r="7" spans="1:26" s="5" customFormat="1" ht="61.5" customHeight="1">
      <c r="A7" s="227"/>
      <c r="B7" s="233"/>
      <c r="C7" s="227"/>
      <c r="D7" s="236"/>
      <c r="E7" s="201"/>
      <c r="F7" s="202"/>
      <c r="G7" s="227"/>
      <c r="H7" s="201"/>
      <c r="I7" s="202"/>
      <c r="J7" s="203"/>
      <c r="K7" s="201"/>
      <c r="L7" s="202"/>
      <c r="M7" s="202"/>
      <c r="N7" s="202"/>
      <c r="O7" s="202"/>
      <c r="P7" s="202"/>
      <c r="Q7" s="203"/>
      <c r="R7" s="222"/>
      <c r="S7" s="201"/>
      <c r="T7" s="202"/>
      <c r="U7" s="203"/>
      <c r="V7" s="201"/>
      <c r="W7" s="202"/>
      <c r="X7" s="202"/>
      <c r="Y7" s="202"/>
      <c r="Z7" s="203"/>
    </row>
    <row r="8" spans="1:26" s="5" customFormat="1" ht="61.5" customHeight="1">
      <c r="A8" s="227"/>
      <c r="B8" s="233"/>
      <c r="C8" s="227"/>
      <c r="D8" s="236"/>
      <c r="E8" s="204"/>
      <c r="F8" s="205"/>
      <c r="G8" s="227"/>
      <c r="H8" s="204"/>
      <c r="I8" s="205"/>
      <c r="J8" s="206"/>
      <c r="K8" s="204"/>
      <c r="L8" s="205"/>
      <c r="M8" s="205"/>
      <c r="N8" s="205"/>
      <c r="O8" s="205"/>
      <c r="P8" s="205"/>
      <c r="Q8" s="206"/>
      <c r="R8" s="228"/>
      <c r="S8" s="204"/>
      <c r="T8" s="205"/>
      <c r="U8" s="206"/>
      <c r="V8" s="204"/>
      <c r="W8" s="205"/>
      <c r="X8" s="205"/>
      <c r="Y8" s="205"/>
      <c r="Z8" s="206"/>
    </row>
    <row r="9" spans="1:26" s="6" customFormat="1" ht="111" customHeight="1">
      <c r="A9" s="227"/>
      <c r="B9" s="234"/>
      <c r="C9" s="227"/>
      <c r="D9" s="237"/>
      <c r="E9" s="45" t="s">
        <v>12</v>
      </c>
      <c r="F9" s="45" t="s">
        <v>11</v>
      </c>
      <c r="G9" s="227"/>
      <c r="H9" s="40" t="s">
        <v>13</v>
      </c>
      <c r="I9" s="40" t="s">
        <v>14</v>
      </c>
      <c r="J9" s="40" t="s">
        <v>15</v>
      </c>
      <c r="K9" s="40" t="s">
        <v>16</v>
      </c>
      <c r="L9" s="33" t="s">
        <v>50</v>
      </c>
      <c r="M9" s="33" t="s">
        <v>17</v>
      </c>
      <c r="N9" s="33" t="s">
        <v>18</v>
      </c>
      <c r="O9" s="33" t="s">
        <v>19</v>
      </c>
      <c r="P9" s="33" t="s">
        <v>20</v>
      </c>
      <c r="Q9" s="33" t="s">
        <v>21</v>
      </c>
      <c r="R9" s="32" t="s">
        <v>22</v>
      </c>
      <c r="S9" s="40" t="s">
        <v>23</v>
      </c>
      <c r="T9" s="34" t="s">
        <v>24</v>
      </c>
      <c r="U9" s="33" t="s">
        <v>25</v>
      </c>
      <c r="V9" s="40" t="s">
        <v>26</v>
      </c>
      <c r="W9" s="34" t="s">
        <v>27</v>
      </c>
      <c r="X9" s="40" t="s">
        <v>28</v>
      </c>
      <c r="Y9" s="35" t="s">
        <v>29</v>
      </c>
      <c r="Z9" s="40" t="s">
        <v>30</v>
      </c>
    </row>
    <row r="10" spans="1:26" s="8" customFormat="1" ht="63">
      <c r="A10" s="229" t="s">
        <v>242</v>
      </c>
      <c r="B10" s="229" t="s">
        <v>317</v>
      </c>
      <c r="C10" s="215" t="s">
        <v>318</v>
      </c>
      <c r="D10" s="24" t="s">
        <v>31</v>
      </c>
      <c r="E10" s="22" t="s">
        <v>32</v>
      </c>
      <c r="F10" s="23" t="s">
        <v>309</v>
      </c>
      <c r="G10" s="30" t="s">
        <v>86</v>
      </c>
      <c r="H10" s="22" t="s">
        <v>33</v>
      </c>
      <c r="I10" s="22" t="s">
        <v>33</v>
      </c>
      <c r="J10" s="22" t="s">
        <v>33</v>
      </c>
      <c r="K10" s="22">
        <v>2</v>
      </c>
      <c r="L10" s="22">
        <v>3</v>
      </c>
      <c r="M10" s="22">
        <f>K10*L10</f>
        <v>6</v>
      </c>
      <c r="N10" s="22" t="s">
        <v>39</v>
      </c>
      <c r="O10" s="22">
        <v>25</v>
      </c>
      <c r="P10" s="22">
        <f>O10*M10</f>
        <v>150</v>
      </c>
      <c r="Q10" s="22" t="s">
        <v>35</v>
      </c>
      <c r="R10" s="30" t="str">
        <f>IF(Q10="I","No aceptable",IF(Q10="II","No aceptable o Aceptable con control específico",IF(Q10="III","Mejorable",IF(Q10="IV","Aceptable"))))</f>
        <v>No aceptable o Aceptable con control específico</v>
      </c>
      <c r="S10" s="30">
        <v>2</v>
      </c>
      <c r="T10" s="22" t="s">
        <v>235</v>
      </c>
      <c r="U10" s="22" t="s">
        <v>31</v>
      </c>
      <c r="V10" s="23"/>
      <c r="W10" s="23"/>
      <c r="X10" s="23"/>
      <c r="Y10" s="31" t="s">
        <v>112</v>
      </c>
      <c r="Z10" s="25" t="s">
        <v>113</v>
      </c>
    </row>
    <row r="11" spans="1:26" s="8" customFormat="1" ht="315">
      <c r="A11" s="230"/>
      <c r="B11" s="230"/>
      <c r="C11" s="215"/>
      <c r="D11" s="24" t="s">
        <v>31</v>
      </c>
      <c r="E11" s="30" t="s">
        <v>356</v>
      </c>
      <c r="F11" s="30" t="s">
        <v>357</v>
      </c>
      <c r="G11" s="30" t="s">
        <v>570</v>
      </c>
      <c r="H11" s="30" t="s">
        <v>33</v>
      </c>
      <c r="I11" s="30" t="s">
        <v>358</v>
      </c>
      <c r="J11" s="30" t="s">
        <v>360</v>
      </c>
      <c r="K11" s="30">
        <v>2</v>
      </c>
      <c r="L11" s="30">
        <v>4</v>
      </c>
      <c r="M11" s="30">
        <f>K11*L11</f>
        <v>8</v>
      </c>
      <c r="N11" s="30" t="str">
        <f>IF(M11&gt;20,"Muy Alto (MA)",IF(M11&gt;10,"ALTO",IF(M11&gt;5,"MEDIO","BAJO")))</f>
        <v>MEDIO</v>
      </c>
      <c r="O11" s="30">
        <v>25</v>
      </c>
      <c r="P11" s="30">
        <f>M11*O11</f>
        <v>200</v>
      </c>
      <c r="Q11" s="22" t="s">
        <v>35</v>
      </c>
      <c r="R11" s="44" t="str">
        <f>IF(Q11="I","No aceptable",IF(Q11="II","No aceptable o Aceptable con control específico",IF(Q11="III","Mejorable",IF(Q11="IV","Aceptable"))))</f>
        <v>No aceptable o Aceptable con control específico</v>
      </c>
      <c r="S11" s="30">
        <v>434</v>
      </c>
      <c r="T11" s="110" t="s">
        <v>52</v>
      </c>
      <c r="U11" s="110" t="s">
        <v>31</v>
      </c>
      <c r="V11" s="111" t="s">
        <v>587</v>
      </c>
      <c r="W11" s="111" t="s">
        <v>588</v>
      </c>
      <c r="X11" s="30" t="s">
        <v>582</v>
      </c>
      <c r="Y11" s="112" t="s">
        <v>589</v>
      </c>
      <c r="Z11" s="112" t="s">
        <v>359</v>
      </c>
    </row>
    <row r="12" spans="1:26" s="8" customFormat="1" ht="129.75" customHeight="1">
      <c r="A12" s="230"/>
      <c r="B12" s="230"/>
      <c r="C12" s="215"/>
      <c r="D12" s="41" t="s">
        <v>31</v>
      </c>
      <c r="E12" s="22" t="s">
        <v>205</v>
      </c>
      <c r="F12" s="23" t="s">
        <v>253</v>
      </c>
      <c r="G12" s="30" t="s">
        <v>146</v>
      </c>
      <c r="H12" s="22" t="s">
        <v>33</v>
      </c>
      <c r="I12" s="22" t="s">
        <v>33</v>
      </c>
      <c r="J12" s="22" t="s">
        <v>319</v>
      </c>
      <c r="K12" s="22">
        <v>2</v>
      </c>
      <c r="L12" s="22">
        <v>2</v>
      </c>
      <c r="M12" s="22">
        <f aca="true" t="shared" si="0" ref="M12:M17">K12*L12</f>
        <v>4</v>
      </c>
      <c r="N12" s="22" t="s">
        <v>34</v>
      </c>
      <c r="O12" s="22">
        <v>25</v>
      </c>
      <c r="P12" s="22">
        <f>O12*M12</f>
        <v>100</v>
      </c>
      <c r="Q12" s="22" t="s">
        <v>320</v>
      </c>
      <c r="R12" s="30" t="str">
        <f aca="true" t="shared" si="1" ref="R12:R17">IF(Q12="I","No aceptable",IF(Q12="II","No aceptable o Aceptable con control específico",IF(Q12="III","Mejorable",IF(Q12="IV","Aceptable"))))</f>
        <v>Aceptable</v>
      </c>
      <c r="S12" s="30">
        <v>2</v>
      </c>
      <c r="T12" s="22" t="s">
        <v>183</v>
      </c>
      <c r="U12" s="22" t="s">
        <v>31</v>
      </c>
      <c r="V12" s="11"/>
      <c r="W12" s="11"/>
      <c r="X12" s="10"/>
      <c r="Y12" s="25" t="s">
        <v>584</v>
      </c>
      <c r="Z12" s="25"/>
    </row>
    <row r="13" spans="1:26" s="8" customFormat="1" ht="126.75" customHeight="1">
      <c r="A13" s="230"/>
      <c r="B13" s="230"/>
      <c r="C13" s="215"/>
      <c r="D13" s="41" t="s">
        <v>31</v>
      </c>
      <c r="E13" s="22" t="s">
        <v>205</v>
      </c>
      <c r="F13" s="23" t="s">
        <v>254</v>
      </c>
      <c r="G13" s="30" t="s">
        <v>255</v>
      </c>
      <c r="H13" s="22" t="s">
        <v>33</v>
      </c>
      <c r="I13" s="22" t="s">
        <v>33</v>
      </c>
      <c r="J13" s="22" t="s">
        <v>33</v>
      </c>
      <c r="K13" s="22">
        <v>2</v>
      </c>
      <c r="L13" s="22">
        <v>4</v>
      </c>
      <c r="M13" s="22">
        <f t="shared" si="0"/>
        <v>8</v>
      </c>
      <c r="N13" s="30" t="s">
        <v>39</v>
      </c>
      <c r="O13" s="22">
        <v>10</v>
      </c>
      <c r="P13" s="22">
        <f>O13*M13</f>
        <v>80</v>
      </c>
      <c r="Q13" s="22" t="s">
        <v>91</v>
      </c>
      <c r="R13" s="44" t="str">
        <f t="shared" si="1"/>
        <v>No aceptable</v>
      </c>
      <c r="S13" s="30">
        <v>2</v>
      </c>
      <c r="T13" s="22" t="s">
        <v>183</v>
      </c>
      <c r="U13" s="22" t="s">
        <v>31</v>
      </c>
      <c r="V13" s="11"/>
      <c r="W13" s="11"/>
      <c r="X13" s="10"/>
      <c r="Y13" s="25" t="s">
        <v>256</v>
      </c>
      <c r="Z13" s="25"/>
    </row>
    <row r="14" spans="1:27" s="8" customFormat="1" ht="100.5" customHeight="1">
      <c r="A14" s="230"/>
      <c r="B14" s="230"/>
      <c r="C14" s="215"/>
      <c r="D14" s="24" t="s">
        <v>31</v>
      </c>
      <c r="E14" s="22" t="s">
        <v>76</v>
      </c>
      <c r="F14" s="23" t="s">
        <v>257</v>
      </c>
      <c r="G14" s="30" t="s">
        <v>77</v>
      </c>
      <c r="H14" s="22" t="s">
        <v>33</v>
      </c>
      <c r="I14" s="22" t="s">
        <v>33</v>
      </c>
      <c r="J14" s="22" t="s">
        <v>33</v>
      </c>
      <c r="K14" s="22">
        <v>6</v>
      </c>
      <c r="L14" s="22">
        <v>1</v>
      </c>
      <c r="M14" s="22">
        <f t="shared" si="0"/>
        <v>6</v>
      </c>
      <c r="N14" s="22" t="s">
        <v>39</v>
      </c>
      <c r="O14" s="22">
        <v>25</v>
      </c>
      <c r="P14" s="22">
        <f>O14*M14</f>
        <v>150</v>
      </c>
      <c r="Q14" s="22" t="s">
        <v>35</v>
      </c>
      <c r="R14" s="30" t="str">
        <f t="shared" si="1"/>
        <v>No aceptable o Aceptable con control específico</v>
      </c>
      <c r="S14" s="30">
        <v>2</v>
      </c>
      <c r="T14" s="22" t="s">
        <v>36</v>
      </c>
      <c r="U14" s="22" t="s">
        <v>38</v>
      </c>
      <c r="V14" s="23"/>
      <c r="W14" s="23"/>
      <c r="X14" s="23"/>
      <c r="Y14" s="25" t="s">
        <v>78</v>
      </c>
      <c r="Z14" s="23"/>
      <c r="AA14" s="12"/>
    </row>
    <row r="15" spans="1:28" s="8" customFormat="1" ht="165" customHeight="1">
      <c r="A15" s="230"/>
      <c r="B15" s="230"/>
      <c r="C15" s="215"/>
      <c r="D15" s="24" t="s">
        <v>31</v>
      </c>
      <c r="E15" s="22" t="s">
        <v>54</v>
      </c>
      <c r="F15" s="23" t="s">
        <v>249</v>
      </c>
      <c r="G15" s="30" t="s">
        <v>72</v>
      </c>
      <c r="H15" s="22" t="s">
        <v>33</v>
      </c>
      <c r="I15" s="22" t="s">
        <v>73</v>
      </c>
      <c r="J15" s="22" t="s">
        <v>33</v>
      </c>
      <c r="K15" s="22">
        <v>2</v>
      </c>
      <c r="L15" s="22">
        <v>3</v>
      </c>
      <c r="M15" s="22">
        <f t="shared" si="0"/>
        <v>6</v>
      </c>
      <c r="N15" s="22" t="s">
        <v>39</v>
      </c>
      <c r="O15" s="22">
        <v>25</v>
      </c>
      <c r="P15" s="22">
        <f>M15*O15</f>
        <v>150</v>
      </c>
      <c r="Q15" s="22" t="s">
        <v>35</v>
      </c>
      <c r="R15" s="30" t="str">
        <f t="shared" si="1"/>
        <v>No aceptable o Aceptable con control específico</v>
      </c>
      <c r="S15" s="30">
        <v>2</v>
      </c>
      <c r="T15" s="22" t="s">
        <v>74</v>
      </c>
      <c r="U15" s="22" t="s">
        <v>38</v>
      </c>
      <c r="V15" s="23"/>
      <c r="W15" s="23"/>
      <c r="X15" s="23"/>
      <c r="Y15" s="36" t="s">
        <v>75</v>
      </c>
      <c r="Z15" s="22"/>
      <c r="AA15" s="12"/>
      <c r="AB15" s="39"/>
    </row>
    <row r="16" spans="1:27" s="8" customFormat="1" ht="105" customHeight="1">
      <c r="A16" s="230"/>
      <c r="B16" s="230"/>
      <c r="C16" s="215"/>
      <c r="D16" s="24" t="s">
        <v>31</v>
      </c>
      <c r="E16" s="22" t="s">
        <v>79</v>
      </c>
      <c r="F16" s="23" t="s">
        <v>80</v>
      </c>
      <c r="G16" s="30" t="s">
        <v>47</v>
      </c>
      <c r="H16" s="22" t="s">
        <v>33</v>
      </c>
      <c r="I16" s="22" t="s">
        <v>33</v>
      </c>
      <c r="J16" s="22" t="s">
        <v>33</v>
      </c>
      <c r="K16" s="22">
        <v>6</v>
      </c>
      <c r="L16" s="22">
        <v>3</v>
      </c>
      <c r="M16" s="22">
        <f t="shared" si="0"/>
        <v>18</v>
      </c>
      <c r="N16" s="22" t="s">
        <v>44</v>
      </c>
      <c r="O16" s="22">
        <v>25</v>
      </c>
      <c r="P16" s="22">
        <f>O16*M16</f>
        <v>450</v>
      </c>
      <c r="Q16" s="22" t="s">
        <v>35</v>
      </c>
      <c r="R16" s="30" t="str">
        <f t="shared" si="1"/>
        <v>No aceptable o Aceptable con control específico</v>
      </c>
      <c r="S16" s="30">
        <v>2</v>
      </c>
      <c r="T16" s="22" t="s">
        <v>36</v>
      </c>
      <c r="U16" s="22" t="s">
        <v>31</v>
      </c>
      <c r="V16" s="23"/>
      <c r="W16" s="23"/>
      <c r="X16" s="23"/>
      <c r="Y16" s="25" t="s">
        <v>81</v>
      </c>
      <c r="Z16" s="38"/>
      <c r="AA16" s="12"/>
    </row>
    <row r="17" spans="1:35" s="8" customFormat="1" ht="156.75" customHeight="1">
      <c r="A17" s="231"/>
      <c r="B17" s="231"/>
      <c r="C17" s="216"/>
      <c r="D17" s="24" t="s">
        <v>85</v>
      </c>
      <c r="E17" s="22" t="s">
        <v>79</v>
      </c>
      <c r="F17" s="23" t="s">
        <v>55</v>
      </c>
      <c r="G17" s="30" t="s">
        <v>56</v>
      </c>
      <c r="H17" s="22" t="s">
        <v>33</v>
      </c>
      <c r="I17" s="22" t="s">
        <v>82</v>
      </c>
      <c r="J17" s="22" t="s">
        <v>33</v>
      </c>
      <c r="K17" s="22">
        <v>6</v>
      </c>
      <c r="L17" s="22">
        <v>3</v>
      </c>
      <c r="M17" s="22">
        <f t="shared" si="0"/>
        <v>18</v>
      </c>
      <c r="N17" s="22" t="s">
        <v>39</v>
      </c>
      <c r="O17" s="22">
        <v>25</v>
      </c>
      <c r="P17" s="22">
        <f>O17*M17</f>
        <v>450</v>
      </c>
      <c r="Q17" s="22" t="s">
        <v>35</v>
      </c>
      <c r="R17" s="30" t="str">
        <f t="shared" si="1"/>
        <v>No aceptable o Aceptable con control específico</v>
      </c>
      <c r="S17" s="30">
        <v>2</v>
      </c>
      <c r="T17" s="22" t="s">
        <v>36</v>
      </c>
      <c r="U17" s="22" t="s">
        <v>38</v>
      </c>
      <c r="V17" s="26"/>
      <c r="W17" s="26"/>
      <c r="X17" s="26"/>
      <c r="Y17" s="25" t="s">
        <v>99</v>
      </c>
      <c r="Z17" s="26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8" customFormat="1" ht="204.75" customHeight="1">
      <c r="A18" s="15"/>
      <c r="B18" s="15"/>
      <c r="C18" s="15"/>
      <c r="D18" s="14"/>
      <c r="E18" s="14"/>
      <c r="F18" s="27"/>
      <c r="G18" s="20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7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8" customFormat="1" ht="148.5" customHeight="1">
      <c r="A19" s="15"/>
      <c r="B19" s="15"/>
      <c r="C19" s="15"/>
      <c r="D19" s="14"/>
      <c r="E19" s="14"/>
      <c r="F19" s="27"/>
      <c r="G19" s="2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7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8" customFormat="1" ht="148.5" customHeight="1">
      <c r="A20" s="171"/>
      <c r="B20" s="172"/>
      <c r="C20" s="172"/>
      <c r="D20" s="14"/>
      <c r="E20" s="14"/>
      <c r="F20" s="27"/>
      <c r="G20" s="2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7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s="8" customFormat="1" ht="396" customHeight="1">
      <c r="A21" s="171"/>
      <c r="B21" s="172"/>
      <c r="C21" s="172"/>
      <c r="D21" s="14"/>
      <c r="E21" s="14"/>
      <c r="F21" s="27"/>
      <c r="G21" s="2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7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s="8" customFormat="1" ht="117" customHeight="1">
      <c r="A22" s="171"/>
      <c r="B22" s="172"/>
      <c r="C22" s="172"/>
      <c r="D22" s="14"/>
      <c r="E22" s="14"/>
      <c r="F22" s="27"/>
      <c r="G22" s="2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7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s="7" customFormat="1" ht="136.5" customHeight="1">
      <c r="A23" s="171"/>
      <c r="B23" s="172"/>
      <c r="C23" s="172"/>
      <c r="D23" s="14"/>
      <c r="E23" s="14"/>
      <c r="F23" s="27"/>
      <c r="G23" s="2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7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7" customFormat="1" ht="186" customHeight="1">
      <c r="A24" s="171"/>
      <c r="B24" s="171"/>
      <c r="C24" s="171"/>
      <c r="D24" s="14"/>
      <c r="E24" s="14"/>
      <c r="F24" s="27"/>
      <c r="G24" s="2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7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7" customFormat="1" ht="114" customHeight="1">
      <c r="A25" s="171"/>
      <c r="B25" s="171"/>
      <c r="C25" s="171"/>
      <c r="D25" s="14"/>
      <c r="E25" s="14"/>
      <c r="F25" s="27"/>
      <c r="G25" s="2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7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8" customFormat="1" ht="69.75" customHeight="1">
      <c r="A26" s="171"/>
      <c r="B26" s="171"/>
      <c r="C26" s="171"/>
      <c r="D26" s="14"/>
      <c r="E26" s="14"/>
      <c r="F26" s="27"/>
      <c r="G26" s="20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7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8" customFormat="1" ht="78" customHeight="1">
      <c r="A27" s="171"/>
      <c r="B27" s="171"/>
      <c r="C27" s="171"/>
      <c r="D27" s="14"/>
      <c r="E27" s="14"/>
      <c r="F27" s="27"/>
      <c r="G27" s="2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7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8" customFormat="1" ht="210" customHeight="1">
      <c r="A28" s="171"/>
      <c r="B28" s="171"/>
      <c r="C28" s="171"/>
      <c r="D28" s="14"/>
      <c r="E28" s="14"/>
      <c r="F28" s="27"/>
      <c r="G28" s="2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7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7" customFormat="1" ht="159.75" customHeight="1">
      <c r="A29" s="171"/>
      <c r="B29" s="171"/>
      <c r="C29" s="171"/>
      <c r="D29" s="14"/>
      <c r="E29" s="14"/>
      <c r="F29" s="27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8" customFormat="1" ht="31.5" customHeight="1">
      <c r="A30" s="171"/>
      <c r="B30" s="171"/>
      <c r="C30" s="171"/>
      <c r="D30" s="14"/>
      <c r="E30" s="14"/>
      <c r="F30" s="27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7" customFormat="1" ht="33.75" customHeight="1">
      <c r="A31" s="174"/>
      <c r="B31" s="174"/>
      <c r="C31" s="174"/>
      <c r="D31" s="14"/>
      <c r="E31" s="14"/>
      <c r="F31" s="27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8" customFormat="1" ht="51.75" customHeight="1">
      <c r="A32" s="174"/>
      <c r="B32" s="174"/>
      <c r="C32" s="174"/>
      <c r="D32" s="14"/>
      <c r="E32" s="14"/>
      <c r="F32" s="27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8" customFormat="1" ht="36.75" customHeight="1">
      <c r="A33" s="174"/>
      <c r="B33" s="174"/>
      <c r="C33" s="174"/>
      <c r="D33" s="14"/>
      <c r="E33" s="14"/>
      <c r="F33" s="27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8" customFormat="1" ht="390.75" customHeight="1">
      <c r="A34" s="174"/>
      <c r="B34" s="174"/>
      <c r="C34" s="174"/>
      <c r="D34" s="14"/>
      <c r="E34" s="14"/>
      <c r="F34" s="2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7" customFormat="1" ht="216.75" customHeight="1">
      <c r="A35" s="174"/>
      <c r="B35" s="174"/>
      <c r="C35" s="174"/>
      <c r="D35" s="14"/>
      <c r="E35" s="14"/>
      <c r="F35" s="2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8" customFormat="1" ht="33" customHeight="1">
      <c r="A36" s="174"/>
      <c r="B36" s="174"/>
      <c r="C36" s="174"/>
      <c r="D36" s="14"/>
      <c r="E36" s="14"/>
      <c r="F36" s="27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8" customFormat="1" ht="35.25" customHeight="1">
      <c r="A37" s="174"/>
      <c r="B37" s="174"/>
      <c r="C37" s="174"/>
      <c r="D37" s="14"/>
      <c r="E37" s="14"/>
      <c r="F37" s="27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8" customFormat="1" ht="34.5" customHeight="1">
      <c r="A38" s="16"/>
      <c r="B38" s="17"/>
      <c r="C38" s="17"/>
      <c r="D38" s="14"/>
      <c r="E38" s="14"/>
      <c r="F38" s="27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7" customFormat="1" ht="17.25" customHeight="1">
      <c r="A39" s="16"/>
      <c r="B39" s="17"/>
      <c r="C39" s="17"/>
      <c r="D39" s="14"/>
      <c r="E39" s="14"/>
      <c r="F39" s="27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7" customFormat="1" ht="78.75" customHeight="1">
      <c r="A40" s="16"/>
      <c r="B40" s="17"/>
      <c r="C40" s="17"/>
      <c r="D40" s="14"/>
      <c r="E40" s="14"/>
      <c r="F40" s="27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7" customFormat="1" ht="35.25" customHeight="1">
      <c r="A41" s="16"/>
      <c r="B41" s="17"/>
      <c r="C41" s="17"/>
      <c r="D41" s="14"/>
      <c r="E41" s="14"/>
      <c r="F41" s="27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7" customFormat="1" ht="32.25" customHeight="1">
      <c r="A42" s="16"/>
      <c r="B42" s="17"/>
      <c r="C42" s="17"/>
      <c r="D42" s="14"/>
      <c r="E42" s="14"/>
      <c r="F42" s="27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7" customFormat="1" ht="41.25" customHeight="1">
      <c r="A43" s="16"/>
      <c r="B43" s="17"/>
      <c r="C43" s="17"/>
      <c r="D43" s="14"/>
      <c r="E43" s="14"/>
      <c r="F43" s="27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8" customFormat="1" ht="25.5" customHeight="1">
      <c r="A44" s="171"/>
      <c r="B44" s="171"/>
      <c r="C44" s="171"/>
      <c r="D44" s="14"/>
      <c r="E44" s="14"/>
      <c r="F44" s="27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8" customFormat="1" ht="26.25" customHeight="1">
      <c r="A45" s="171"/>
      <c r="B45" s="171"/>
      <c r="C45" s="171"/>
      <c r="D45" s="14"/>
      <c r="E45" s="14"/>
      <c r="F45" s="2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8" customFormat="1" ht="45.75" customHeight="1">
      <c r="A46" s="15"/>
      <c r="B46" s="15"/>
      <c r="C46" s="15"/>
      <c r="D46" s="14"/>
      <c r="E46" s="14"/>
      <c r="F46" s="27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7" customFormat="1" ht="34.5" customHeight="1">
      <c r="A47" s="15"/>
      <c r="B47" s="15"/>
      <c r="C47" s="15"/>
      <c r="D47" s="14"/>
      <c r="E47" s="14"/>
      <c r="F47" s="27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7" customFormat="1" ht="42.75" customHeight="1">
      <c r="A48" s="15"/>
      <c r="B48" s="15"/>
      <c r="C48" s="15"/>
      <c r="D48" s="14"/>
      <c r="E48" s="14"/>
      <c r="F48" s="2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7" customFormat="1" ht="43.5" customHeight="1">
      <c r="A49" s="15"/>
      <c r="B49" s="15"/>
      <c r="C49" s="15"/>
      <c r="D49" s="14"/>
      <c r="E49" s="14"/>
      <c r="F49" s="27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8" customFormat="1" ht="29.25" customHeight="1">
      <c r="A50" s="15"/>
      <c r="B50" s="15"/>
      <c r="C50" s="15"/>
      <c r="D50" s="14"/>
      <c r="E50" s="14"/>
      <c r="F50" s="27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8" customFormat="1" ht="35.25" customHeight="1">
      <c r="A51" s="15"/>
      <c r="B51" s="15"/>
      <c r="C51" s="15"/>
      <c r="D51" s="14"/>
      <c r="E51" s="14"/>
      <c r="F51" s="27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8" customFormat="1" ht="31.5" customHeight="1">
      <c r="A52" s="171"/>
      <c r="B52" s="171"/>
      <c r="C52" s="171"/>
      <c r="D52" s="14"/>
      <c r="E52" s="14"/>
      <c r="F52" s="27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8" customFormat="1" ht="38.25" customHeight="1">
      <c r="A53" s="171"/>
      <c r="B53" s="171"/>
      <c r="C53" s="171"/>
      <c r="D53" s="14"/>
      <c r="E53" s="14"/>
      <c r="F53" s="27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8" customFormat="1" ht="102" customHeight="1">
      <c r="A54" s="171"/>
      <c r="B54" s="171"/>
      <c r="C54" s="171"/>
      <c r="D54" s="14"/>
      <c r="E54" s="14"/>
      <c r="F54" s="27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8" customFormat="1" ht="183" customHeight="1">
      <c r="A55" s="171"/>
      <c r="B55" s="171"/>
      <c r="C55" s="171"/>
      <c r="D55" s="14"/>
      <c r="E55" s="14"/>
      <c r="F55" s="27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8" customFormat="1" ht="96.75" customHeight="1">
      <c r="A56" s="171"/>
      <c r="B56" s="171"/>
      <c r="C56" s="171"/>
      <c r="D56" s="14"/>
      <c r="E56" s="14"/>
      <c r="F56" s="27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7" customFormat="1" ht="144" customHeight="1">
      <c r="A57" s="171"/>
      <c r="B57" s="171"/>
      <c r="C57" s="171"/>
      <c r="D57" s="14"/>
      <c r="E57" s="14"/>
      <c r="F57" s="27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7" customFormat="1" ht="213" customHeight="1">
      <c r="A58" s="171"/>
      <c r="B58" s="171"/>
      <c r="C58" s="171"/>
      <c r="D58" s="14"/>
      <c r="E58" s="14"/>
      <c r="F58" s="27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7" customFormat="1" ht="182.25" customHeight="1">
      <c r="A59" s="171"/>
      <c r="B59" s="171"/>
      <c r="C59" s="171"/>
      <c r="D59" s="14"/>
      <c r="E59" s="14"/>
      <c r="F59" s="27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9" customFormat="1" ht="172.5" customHeight="1">
      <c r="A60" s="171"/>
      <c r="B60" s="171"/>
      <c r="C60" s="171"/>
      <c r="D60" s="14"/>
      <c r="E60" s="14"/>
      <c r="F60" s="27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56" customHeight="1">
      <c r="A61" s="171"/>
      <c r="B61" s="171"/>
      <c r="C61" s="171"/>
      <c r="D61" s="14"/>
      <c r="E61" s="14"/>
      <c r="F61" s="27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77" customHeight="1">
      <c r="A62" s="171"/>
      <c r="B62" s="171"/>
      <c r="C62" s="171"/>
      <c r="D62" s="14"/>
      <c r="E62" s="14"/>
      <c r="F62" s="27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86.75" customHeight="1">
      <c r="A63" s="171"/>
      <c r="B63" s="171"/>
      <c r="C63" s="171"/>
      <c r="D63" s="14"/>
      <c r="E63" s="14"/>
      <c r="F63" s="27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92.75" customHeight="1">
      <c r="A64" s="171"/>
      <c r="B64" s="171"/>
      <c r="C64" s="171"/>
      <c r="D64" s="14"/>
      <c r="E64" s="14"/>
      <c r="F64" s="27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83" customHeight="1">
      <c r="A65" s="171"/>
      <c r="B65" s="171"/>
      <c r="C65" s="171"/>
      <c r="D65" s="14"/>
      <c r="E65" s="14"/>
      <c r="F65" s="27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33.5" customHeight="1">
      <c r="A66" s="171"/>
      <c r="B66" s="171"/>
      <c r="C66" s="171"/>
      <c r="D66" s="14"/>
      <c r="E66" s="14"/>
      <c r="F66" s="27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210.75" customHeight="1">
      <c r="A67" s="171"/>
      <c r="B67" s="171"/>
      <c r="C67" s="171"/>
      <c r="D67" s="14"/>
      <c r="E67" s="14"/>
      <c r="F67" s="2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80" customHeight="1">
      <c r="A68" s="171"/>
      <c r="B68" s="171"/>
      <c r="C68" s="171"/>
      <c r="D68" s="14"/>
      <c r="E68" s="14"/>
      <c r="F68" s="27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68.75" customHeight="1">
      <c r="A69" s="171"/>
      <c r="B69" s="171"/>
      <c r="C69" s="171"/>
      <c r="D69" s="14"/>
      <c r="E69" s="14"/>
      <c r="F69" s="27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204" customHeight="1">
      <c r="A70" s="171"/>
      <c r="B70" s="171"/>
      <c r="C70" s="171"/>
      <c r="D70" s="14"/>
      <c r="E70" s="14"/>
      <c r="F70" s="27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76.25" customHeight="1">
      <c r="A71" s="171"/>
      <c r="B71" s="171"/>
      <c r="C71" s="171"/>
      <c r="D71" s="14"/>
      <c r="E71" s="14"/>
      <c r="F71" s="27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203.25" customHeight="1">
      <c r="A72" s="171"/>
      <c r="B72" s="171"/>
      <c r="C72" s="171"/>
      <c r="D72" s="14"/>
      <c r="E72" s="14"/>
      <c r="F72" s="27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61.25" customHeight="1">
      <c r="A73" s="171"/>
      <c r="B73" s="171"/>
      <c r="C73" s="171"/>
      <c r="D73" s="14"/>
      <c r="E73" s="14"/>
      <c r="F73" s="2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82.25" customHeight="1">
      <c r="A74" s="171"/>
      <c r="B74" s="171"/>
      <c r="C74" s="171"/>
      <c r="D74" s="14"/>
      <c r="E74" s="14"/>
      <c r="F74" s="27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01.25" customHeight="1">
      <c r="A75" s="171"/>
      <c r="B75" s="171"/>
      <c r="C75" s="171"/>
      <c r="D75" s="14"/>
      <c r="E75" s="14"/>
      <c r="F75" s="27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41" customHeight="1">
      <c r="A76" s="171"/>
      <c r="B76" s="171"/>
      <c r="C76" s="171"/>
      <c r="D76" s="14"/>
      <c r="E76" s="14"/>
      <c r="F76" s="27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96.5" customHeight="1">
      <c r="A77" s="171"/>
      <c r="B77" s="171"/>
      <c r="C77" s="171"/>
      <c r="D77" s="14"/>
      <c r="E77" s="14"/>
      <c r="F77" s="27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24.5" customHeight="1">
      <c r="A78" s="171"/>
      <c r="B78" s="171"/>
      <c r="C78" s="171"/>
      <c r="D78" s="14"/>
      <c r="E78" s="14"/>
      <c r="F78" s="27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41" customHeight="1">
      <c r="A79" s="171"/>
      <c r="B79" s="171"/>
      <c r="C79" s="171"/>
      <c r="D79" s="14"/>
      <c r="E79" s="14"/>
      <c r="F79" s="27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396.75" customHeight="1">
      <c r="A80" s="171"/>
      <c r="B80" s="171"/>
      <c r="C80" s="171"/>
      <c r="D80" s="14"/>
      <c r="E80" s="14"/>
      <c r="F80" s="27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244.5" customHeight="1">
      <c r="A81" s="171"/>
      <c r="B81" s="171"/>
      <c r="C81" s="171"/>
      <c r="D81" s="14"/>
      <c r="E81" s="14"/>
      <c r="F81" s="27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43.25" customHeight="1">
      <c r="A82" s="171"/>
      <c r="B82" s="171"/>
      <c r="C82" s="171"/>
      <c r="D82" s="14"/>
      <c r="E82" s="14"/>
      <c r="F82" s="27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53" customHeight="1">
      <c r="A83" s="171"/>
      <c r="B83" s="171"/>
      <c r="C83" s="171"/>
      <c r="D83" s="14"/>
      <c r="E83" s="14"/>
      <c r="F83" s="27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77" customHeight="1">
      <c r="A84" s="171"/>
      <c r="B84" s="171"/>
      <c r="C84" s="171"/>
      <c r="D84" s="14"/>
      <c r="E84" s="14"/>
      <c r="F84" s="27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62" customHeight="1">
      <c r="A85" s="171"/>
      <c r="B85" s="171"/>
      <c r="C85" s="171"/>
      <c r="D85" s="14"/>
      <c r="E85" s="14"/>
      <c r="F85" s="27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82.25" customHeight="1">
      <c r="A86" s="171"/>
      <c r="B86" s="171"/>
      <c r="C86" s="171"/>
      <c r="D86" s="14"/>
      <c r="E86" s="14"/>
      <c r="F86" s="27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73.25" customHeight="1">
      <c r="A87" s="171"/>
      <c r="B87" s="171"/>
      <c r="C87" s="171"/>
      <c r="D87" s="14"/>
      <c r="E87" s="14"/>
      <c r="F87" s="27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26" customHeight="1">
      <c r="A88" s="171"/>
      <c r="B88" s="171"/>
      <c r="C88" s="171"/>
      <c r="D88" s="14"/>
      <c r="E88" s="14"/>
      <c r="F88" s="27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52.25" customHeight="1">
      <c r="A89" s="171"/>
      <c r="B89" s="171"/>
      <c r="C89" s="171"/>
      <c r="D89" s="14"/>
      <c r="E89" s="14"/>
      <c r="F89" s="27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52.25" customHeight="1">
      <c r="A90" s="171"/>
      <c r="B90" s="171"/>
      <c r="C90" s="171"/>
      <c r="D90" s="14"/>
      <c r="E90" s="14"/>
      <c r="F90" s="2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52.25" customHeight="1">
      <c r="A91" s="171"/>
      <c r="B91" s="171"/>
      <c r="C91" s="171"/>
      <c r="D91" s="14"/>
      <c r="E91" s="14"/>
      <c r="F91" s="27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77" customHeight="1">
      <c r="A92" s="18"/>
      <c r="B92" s="18"/>
      <c r="C92" s="18"/>
      <c r="D92" s="14"/>
      <c r="E92" s="14"/>
      <c r="F92" s="27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11.75" customHeight="1">
      <c r="A93" s="171"/>
      <c r="B93" s="171"/>
      <c r="C93" s="171"/>
      <c r="D93" s="14"/>
      <c r="E93" s="14"/>
      <c r="F93" s="27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68.25" customHeight="1">
      <c r="A94" s="171"/>
      <c r="B94" s="171"/>
      <c r="C94" s="171"/>
      <c r="D94" s="14"/>
      <c r="E94" s="14"/>
      <c r="F94" s="27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10.25" customHeight="1">
      <c r="A95" s="171"/>
      <c r="B95" s="171"/>
      <c r="C95" s="171"/>
      <c r="D95" s="14"/>
      <c r="E95" s="14"/>
      <c r="F95" s="27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34.25" customHeight="1">
      <c r="A96" s="171"/>
      <c r="B96" s="171"/>
      <c r="C96" s="171"/>
      <c r="D96" s="14"/>
      <c r="E96" s="14"/>
      <c r="F96" s="27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65" customHeight="1">
      <c r="A97" s="171"/>
      <c r="B97" s="171"/>
      <c r="C97" s="171"/>
      <c r="D97" s="14"/>
      <c r="E97" s="14"/>
      <c r="F97" s="27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46.25" customHeight="1">
      <c r="A98" s="171"/>
      <c r="B98" s="171"/>
      <c r="C98" s="171"/>
      <c r="D98" s="14"/>
      <c r="E98" s="14"/>
      <c r="F98" s="27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09.5" customHeight="1">
      <c r="A99" s="171"/>
      <c r="B99" s="171"/>
      <c r="C99" s="171"/>
      <c r="D99" s="14"/>
      <c r="E99" s="14"/>
      <c r="F99" s="27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38.75" customHeight="1">
      <c r="A100" s="171"/>
      <c r="B100" s="171"/>
      <c r="C100" s="171"/>
      <c r="D100" s="14"/>
      <c r="E100" s="14"/>
      <c r="F100" s="27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5">
      <c r="A101" s="19"/>
      <c r="B101" s="13"/>
      <c r="C101" s="13"/>
      <c r="D101" s="14"/>
      <c r="E101" s="14"/>
      <c r="F101" s="27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5">
      <c r="A102" s="19"/>
      <c r="B102" s="13"/>
      <c r="C102" s="13"/>
      <c r="D102" s="14"/>
      <c r="E102" s="14"/>
      <c r="F102" s="27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5">
      <c r="A103" s="19"/>
      <c r="B103" s="13"/>
      <c r="C103" s="13"/>
      <c r="D103" s="14"/>
      <c r="E103" s="14"/>
      <c r="F103" s="27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5">
      <c r="A104" s="19"/>
      <c r="B104" s="13"/>
      <c r="C104" s="13"/>
      <c r="D104" s="14"/>
      <c r="E104" s="14"/>
      <c r="F104" s="27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5">
      <c r="A105" s="19"/>
      <c r="B105" s="13"/>
      <c r="C105" s="13"/>
      <c r="D105" s="14"/>
      <c r="E105" s="14"/>
      <c r="F105" s="27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5">
      <c r="A106" s="19"/>
      <c r="B106" s="13"/>
      <c r="C106" s="13"/>
      <c r="D106" s="14"/>
      <c r="E106" s="14"/>
      <c r="F106" s="27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5">
      <c r="A107" s="19"/>
      <c r="B107" s="13"/>
      <c r="C107" s="13"/>
      <c r="D107" s="14"/>
      <c r="E107" s="14"/>
      <c r="F107" s="27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5">
      <c r="A108" s="19"/>
      <c r="B108" s="13"/>
      <c r="C108" s="13"/>
      <c r="D108" s="14"/>
      <c r="E108" s="14"/>
      <c r="F108" s="27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5">
      <c r="A109" s="19"/>
      <c r="B109" s="13"/>
      <c r="C109" s="13"/>
      <c r="D109" s="14"/>
      <c r="E109" s="14"/>
      <c r="F109" s="27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5">
      <c r="A110" s="19"/>
      <c r="B110" s="13"/>
      <c r="C110" s="13"/>
      <c r="D110" s="14"/>
      <c r="E110" s="14"/>
      <c r="F110" s="27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5">
      <c r="A111" s="19"/>
      <c r="B111" s="13"/>
      <c r="C111" s="13"/>
      <c r="D111" s="14"/>
      <c r="E111" s="14"/>
      <c r="F111" s="27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5">
      <c r="A112" s="19"/>
      <c r="B112" s="13"/>
      <c r="C112" s="13"/>
      <c r="D112" s="14"/>
      <c r="E112" s="14"/>
      <c r="F112" s="27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5">
      <c r="A113" s="19"/>
      <c r="B113" s="13"/>
      <c r="C113" s="13"/>
      <c r="D113" s="14"/>
      <c r="E113" s="14"/>
      <c r="F113" s="27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ht="15">
      <c r="A114" s="13"/>
      <c r="B114" s="13"/>
      <c r="C114" s="13"/>
      <c r="D114" s="14"/>
      <c r="E114" s="14"/>
      <c r="F114" s="27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" ht="15">
      <c r="A115" s="13"/>
      <c r="B115" s="13"/>
      <c r="C115" s="13"/>
    </row>
    <row r="116" spans="1:3" ht="15">
      <c r="A116" s="13"/>
      <c r="B116" s="13"/>
      <c r="C116" s="13"/>
    </row>
    <row r="117" spans="1:3" ht="15">
      <c r="A117" s="13"/>
      <c r="B117" s="13"/>
      <c r="C117" s="13"/>
    </row>
  </sheetData>
  <sheetProtection/>
  <mergeCells count="73">
    <mergeCell ref="A93:A100"/>
    <mergeCell ref="B93:B100"/>
    <mergeCell ref="C93:C100"/>
    <mergeCell ref="A82:A85"/>
    <mergeCell ref="B82:B85"/>
    <mergeCell ref="C82:C85"/>
    <mergeCell ref="A86:A91"/>
    <mergeCell ref="B86:B91"/>
    <mergeCell ref="C86:C91"/>
    <mergeCell ref="A71:A76"/>
    <mergeCell ref="B71:B76"/>
    <mergeCell ref="C71:C76"/>
    <mergeCell ref="A77:A81"/>
    <mergeCell ref="B77:B81"/>
    <mergeCell ref="C77:C81"/>
    <mergeCell ref="A63:A64"/>
    <mergeCell ref="B63:B64"/>
    <mergeCell ref="C63:C64"/>
    <mergeCell ref="A65:A70"/>
    <mergeCell ref="B65:B70"/>
    <mergeCell ref="C65:C70"/>
    <mergeCell ref="A54:A58"/>
    <mergeCell ref="B54:B58"/>
    <mergeCell ref="C54:C58"/>
    <mergeCell ref="A59:A62"/>
    <mergeCell ref="B59:B62"/>
    <mergeCell ref="C59:C62"/>
    <mergeCell ref="A44:A45"/>
    <mergeCell ref="B44:B45"/>
    <mergeCell ref="C44:C45"/>
    <mergeCell ref="A52:A53"/>
    <mergeCell ref="B52:B53"/>
    <mergeCell ref="C52:C53"/>
    <mergeCell ref="A31:A32"/>
    <mergeCell ref="B31:B32"/>
    <mergeCell ref="C31:C32"/>
    <mergeCell ref="A33:A37"/>
    <mergeCell ref="B33:B37"/>
    <mergeCell ref="C33:C37"/>
    <mergeCell ref="A20:A25"/>
    <mergeCell ref="B20:B25"/>
    <mergeCell ref="C20:C25"/>
    <mergeCell ref="A26:A30"/>
    <mergeCell ref="B26:B30"/>
    <mergeCell ref="C26:C30"/>
    <mergeCell ref="H6:J8"/>
    <mergeCell ref="K6:Q8"/>
    <mergeCell ref="R6:R8"/>
    <mergeCell ref="S6:U8"/>
    <mergeCell ref="V6:Z8"/>
    <mergeCell ref="A10:A17"/>
    <mergeCell ref="B10:B17"/>
    <mergeCell ref="C10:C17"/>
    <mergeCell ref="W4:Z4"/>
    <mergeCell ref="X1:Z1"/>
    <mergeCell ref="X2:Z2"/>
    <mergeCell ref="X3:Z3"/>
    <mergeCell ref="A6:A9"/>
    <mergeCell ref="B6:B9"/>
    <mergeCell ref="C6:C9"/>
    <mergeCell ref="D6:D9"/>
    <mergeCell ref="E6:F8"/>
    <mergeCell ref="G6:G9"/>
    <mergeCell ref="AC4:AC5"/>
    <mergeCell ref="L5:P5"/>
    <mergeCell ref="Q5:V5"/>
    <mergeCell ref="W5:Z5"/>
    <mergeCell ref="A1:C3"/>
    <mergeCell ref="D1:W3"/>
    <mergeCell ref="A4:F5"/>
    <mergeCell ref="G4:K5"/>
    <mergeCell ref="L4:P4"/>
    <mergeCell ref="Q4:V4"/>
  </mergeCells>
  <conditionalFormatting sqref="N10">
    <cfRule type="containsText" priority="17" dxfId="2" operator="containsText" stopIfTrue="1" text="MUY ALTO">
      <formula>NOT(ISERROR(SEARCH("MUY ALTO",N10)))</formula>
    </cfRule>
    <cfRule type="containsText" priority="18" dxfId="2" operator="containsText" stopIfTrue="1" text="ALTO">
      <formula>NOT(ISERROR(SEARCH("ALTO",N10)))</formula>
    </cfRule>
    <cfRule type="containsText" priority="19" dxfId="1" operator="containsText" stopIfTrue="1" text="MEDIO">
      <formula>NOT(ISERROR(SEARCH("MEDIO",N10)))</formula>
    </cfRule>
    <cfRule type="containsText" priority="20" dxfId="0" operator="containsText" stopIfTrue="1" text="BAJO">
      <formula>NOT(ISERROR(SEARCH("BAJO",N10)))</formula>
    </cfRule>
  </conditionalFormatting>
  <conditionalFormatting sqref="N12 N14:N17">
    <cfRule type="containsText" priority="13" dxfId="2" operator="containsText" stopIfTrue="1" text="MUY ALTO">
      <formula>NOT(ISERROR(SEARCH("MUY ALTO",N12)))</formula>
    </cfRule>
    <cfRule type="containsText" priority="14" dxfId="2" operator="containsText" stopIfTrue="1" text="ALTO">
      <formula>NOT(ISERROR(SEARCH("ALTO",N12)))</formula>
    </cfRule>
    <cfRule type="containsText" priority="15" dxfId="1" operator="containsText" stopIfTrue="1" text="MEDIO">
      <formula>NOT(ISERROR(SEARCH("MEDIO",N12)))</formula>
    </cfRule>
    <cfRule type="containsText" priority="16" dxfId="0" operator="containsText" stopIfTrue="1" text="BAJO">
      <formula>NOT(ISERROR(SEARCH("BAJO",N12)))</formula>
    </cfRule>
  </conditionalFormatting>
  <conditionalFormatting sqref="N11">
    <cfRule type="containsText" priority="5" dxfId="0" operator="containsText" stopIfTrue="1" text="BAJO">
      <formula>NOT(ISERROR(SEARCH("BAJO",N11)))</formula>
    </cfRule>
    <cfRule type="containsText" priority="6" dxfId="2" operator="containsText" stopIfTrue="1" text="MUY ALTO">
      <formula>NOT(ISERROR(SEARCH("MUY ALTO",N11)))</formula>
    </cfRule>
    <cfRule type="containsText" priority="7" dxfId="2" operator="containsText" stopIfTrue="1" text="ALTO">
      <formula>NOT(ISERROR(SEARCH("ALTO",N11)))</formula>
    </cfRule>
    <cfRule type="containsText" priority="8" dxfId="1" operator="containsText" stopIfTrue="1" text="MEDIO">
      <formula>NOT(ISERROR(SEARCH("MEDIO",N11)))</formula>
    </cfRule>
  </conditionalFormatting>
  <conditionalFormatting sqref="N13">
    <cfRule type="containsText" priority="1" dxfId="0" operator="containsText" stopIfTrue="1" text="BAJO">
      <formula>NOT(ISERROR(SEARCH("BAJO",N13)))</formula>
    </cfRule>
    <cfRule type="containsText" priority="2" dxfId="2" operator="containsText" stopIfTrue="1" text="MUY ALTO">
      <formula>NOT(ISERROR(SEARCH("MUY ALTO",N13)))</formula>
    </cfRule>
    <cfRule type="containsText" priority="3" dxfId="2" operator="containsText" stopIfTrue="1" text="ALTO">
      <formula>NOT(ISERROR(SEARCH("ALTO",N13)))</formula>
    </cfRule>
    <cfRule type="containsText" priority="4" dxfId="1" operator="containsText" stopIfTrue="1" text="MEDIO">
      <formula>NOT(ISERROR(SEARCH("MEDIO",N13)))</formula>
    </cfRule>
  </conditionalFormatting>
  <dataValidations count="5"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3:L17 L10">
      <formula1>"4,3,2,1"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2">
      <formula1>"4,3,2,1"</formula1>
    </dataValidation>
    <dataValidation type="list" allowBlank="1" showInputMessage="1" showErrorMessage="1" prompt="Si 40&lt;NP&lt;24, Muy alto (A)&#10;Si 20&lt;NP&lt;10, Alto (A)&#10;Si 8&lt;NP&lt;6, Medio (M)&#10;Si 4&lt;NP&lt;2, Bajo (B)" sqref="N10 L11 N12:N17">
      <formula1>"Muy alto (MA),Alto (A),Medio (M),Bajo (B)"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M11 O10:O17">
      <formula1>"100,60,25,10"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10:Q17">
      <formula1>"I,II,III,IV"</formula1>
      <formula2>0</formula2>
    </dataValidation>
  </dataValidations>
  <printOptions/>
  <pageMargins left="0.7" right="0.7" top="0.75" bottom="0.75" header="0.3" footer="0.3"/>
  <pageSetup horizontalDpi="360" verticalDpi="360" orientation="portrait" scale="25" r:id="rId2"/>
  <colBreaks count="1" manualBreakCount="1">
    <brk id="2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23"/>
  <sheetViews>
    <sheetView view="pageBreakPreview" zoomScale="80" zoomScaleNormal="60" zoomScaleSheetLayoutView="80" zoomScalePageLayoutView="0" workbookViewId="0" topLeftCell="A1">
      <selection activeCell="X3" sqref="X3:Z3"/>
    </sheetView>
  </sheetViews>
  <sheetFormatPr defaultColWidth="11.421875" defaultRowHeight="15"/>
  <cols>
    <col min="1" max="3" width="21.00390625" style="1" customWidth="1"/>
    <col min="4" max="4" width="8.421875" style="1" customWidth="1"/>
    <col min="5" max="5" width="22.8515625" style="28" customWidth="1"/>
    <col min="6" max="6" width="12.7109375" style="1" customWidth="1"/>
    <col min="7" max="7" width="28.140625" style="2" customWidth="1"/>
    <col min="8" max="8" width="10.8515625" style="2" customWidth="1"/>
    <col min="9" max="9" width="12.140625" style="2" customWidth="1"/>
    <col min="10" max="10" width="10.00390625" style="2" customWidth="1"/>
    <col min="11" max="17" width="9.140625" style="2" customWidth="1"/>
    <col min="18" max="18" width="12.00390625" style="28" customWidth="1"/>
    <col min="19" max="19" width="6.28125" style="2" customWidth="1"/>
    <col min="20" max="20" width="11.7109375" style="2" customWidth="1"/>
    <col min="21" max="21" width="13.00390625" style="2" customWidth="1"/>
    <col min="22" max="22" width="7.28125" style="2" customWidth="1"/>
    <col min="23" max="23" width="9.421875" style="2" customWidth="1"/>
    <col min="24" max="24" width="13.28125" style="2" customWidth="1"/>
    <col min="25" max="25" width="33.140625" style="2" customWidth="1"/>
    <col min="26" max="26" width="30.421875" style="2" customWidth="1"/>
    <col min="27" max="16384" width="11.421875" style="2" customWidth="1"/>
  </cols>
  <sheetData>
    <row r="1" spans="1:28" s="48" customFormat="1" ht="52.5" customHeight="1">
      <c r="A1" s="179"/>
      <c r="B1" s="180"/>
      <c r="C1" s="180"/>
      <c r="D1" s="163" t="s">
        <v>583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5" t="s">
        <v>350</v>
      </c>
      <c r="Y1" s="165"/>
      <c r="Z1" s="165"/>
      <c r="AA1" s="3"/>
      <c r="AB1" s="3"/>
    </row>
    <row r="2" spans="1:28" s="48" customFormat="1" ht="52.5" customHeight="1">
      <c r="A2" s="181"/>
      <c r="B2" s="160"/>
      <c r="C2" s="160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5" t="s">
        <v>351</v>
      </c>
      <c r="Y2" s="165"/>
      <c r="Z2" s="165"/>
      <c r="AA2" s="3"/>
      <c r="AB2" s="3"/>
    </row>
    <row r="3" spans="1:28" s="48" customFormat="1" ht="52.5" customHeight="1">
      <c r="A3" s="181"/>
      <c r="B3" s="160"/>
      <c r="C3" s="160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 t="s">
        <v>601</v>
      </c>
      <c r="Y3" s="165"/>
      <c r="Z3" s="165"/>
      <c r="AA3" s="3"/>
      <c r="AB3" s="3"/>
    </row>
    <row r="4" spans="1:29" s="48" customFormat="1" ht="12.75" customHeight="1">
      <c r="A4" s="182" t="s">
        <v>571</v>
      </c>
      <c r="B4" s="183"/>
      <c r="C4" s="183"/>
      <c r="D4" s="183"/>
      <c r="E4" s="183"/>
      <c r="F4" s="183"/>
      <c r="G4" s="186" t="s">
        <v>569</v>
      </c>
      <c r="H4" s="187"/>
      <c r="I4" s="187"/>
      <c r="J4" s="187"/>
      <c r="K4" s="188"/>
      <c r="L4" s="161" t="s">
        <v>348</v>
      </c>
      <c r="M4" s="161"/>
      <c r="N4" s="161"/>
      <c r="O4" s="161"/>
      <c r="P4" s="161"/>
      <c r="Q4" s="192" t="s">
        <v>352</v>
      </c>
      <c r="R4" s="193"/>
      <c r="S4" s="193"/>
      <c r="T4" s="193"/>
      <c r="U4" s="193"/>
      <c r="V4" s="194"/>
      <c r="W4" s="161" t="s">
        <v>353</v>
      </c>
      <c r="X4" s="161"/>
      <c r="Y4" s="161"/>
      <c r="Z4" s="161"/>
      <c r="AA4" s="2"/>
      <c r="AB4" s="2"/>
      <c r="AC4" s="162"/>
    </row>
    <row r="5" spans="1:29" s="48" customFormat="1" ht="15" customHeight="1">
      <c r="A5" s="184"/>
      <c r="B5" s="185"/>
      <c r="C5" s="185"/>
      <c r="D5" s="185"/>
      <c r="E5" s="185"/>
      <c r="F5" s="185"/>
      <c r="G5" s="189"/>
      <c r="H5" s="190"/>
      <c r="I5" s="190"/>
      <c r="J5" s="190"/>
      <c r="K5" s="191"/>
      <c r="L5" s="166" t="s">
        <v>349</v>
      </c>
      <c r="M5" s="166"/>
      <c r="N5" s="166"/>
      <c r="O5" s="166"/>
      <c r="P5" s="166"/>
      <c r="Q5" s="176" t="s">
        <v>600</v>
      </c>
      <c r="R5" s="177"/>
      <c r="S5" s="177"/>
      <c r="T5" s="177"/>
      <c r="U5" s="177"/>
      <c r="V5" s="178"/>
      <c r="W5" s="169" t="s">
        <v>354</v>
      </c>
      <c r="X5" s="169"/>
      <c r="Y5" s="169"/>
      <c r="Z5" s="169"/>
      <c r="AA5" s="4"/>
      <c r="AB5" s="4"/>
      <c r="AC5" s="162"/>
    </row>
    <row r="6" spans="1:26" s="5" customFormat="1" ht="61.5" customHeight="1">
      <c r="A6" s="227" t="s">
        <v>0</v>
      </c>
      <c r="B6" s="232" t="s">
        <v>1</v>
      </c>
      <c r="C6" s="232" t="s">
        <v>2</v>
      </c>
      <c r="D6" s="238" t="s">
        <v>3</v>
      </c>
      <c r="E6" s="198" t="s">
        <v>4</v>
      </c>
      <c r="F6" s="200"/>
      <c r="G6" s="227" t="s">
        <v>5</v>
      </c>
      <c r="H6" s="198" t="s">
        <v>6</v>
      </c>
      <c r="I6" s="199"/>
      <c r="J6" s="200"/>
      <c r="K6" s="198" t="s">
        <v>7</v>
      </c>
      <c r="L6" s="199"/>
      <c r="M6" s="199"/>
      <c r="N6" s="199"/>
      <c r="O6" s="199"/>
      <c r="P6" s="199"/>
      <c r="Q6" s="200"/>
      <c r="R6" s="195" t="s">
        <v>8</v>
      </c>
      <c r="S6" s="198" t="s">
        <v>9</v>
      </c>
      <c r="T6" s="199"/>
      <c r="U6" s="200"/>
      <c r="V6" s="198" t="s">
        <v>10</v>
      </c>
      <c r="W6" s="199"/>
      <c r="X6" s="199"/>
      <c r="Y6" s="199"/>
      <c r="Z6" s="200"/>
    </row>
    <row r="7" spans="1:26" s="5" customFormat="1" ht="61.5" customHeight="1">
      <c r="A7" s="227"/>
      <c r="B7" s="233"/>
      <c r="C7" s="233"/>
      <c r="D7" s="239"/>
      <c r="E7" s="201"/>
      <c r="F7" s="203"/>
      <c r="G7" s="227"/>
      <c r="H7" s="201"/>
      <c r="I7" s="202"/>
      <c r="J7" s="203"/>
      <c r="K7" s="201"/>
      <c r="L7" s="202"/>
      <c r="M7" s="202"/>
      <c r="N7" s="202"/>
      <c r="O7" s="202"/>
      <c r="P7" s="202"/>
      <c r="Q7" s="203"/>
      <c r="R7" s="196"/>
      <c r="S7" s="201"/>
      <c r="T7" s="202"/>
      <c r="U7" s="203"/>
      <c r="V7" s="201"/>
      <c r="W7" s="202"/>
      <c r="X7" s="202"/>
      <c r="Y7" s="202"/>
      <c r="Z7" s="203"/>
    </row>
    <row r="8" spans="1:26" s="5" customFormat="1" ht="61.5" customHeight="1">
      <c r="A8" s="227"/>
      <c r="B8" s="233"/>
      <c r="C8" s="233"/>
      <c r="D8" s="239"/>
      <c r="E8" s="204"/>
      <c r="F8" s="206"/>
      <c r="G8" s="227"/>
      <c r="H8" s="204"/>
      <c r="I8" s="205"/>
      <c r="J8" s="206"/>
      <c r="K8" s="204"/>
      <c r="L8" s="205"/>
      <c r="M8" s="205"/>
      <c r="N8" s="205"/>
      <c r="O8" s="205"/>
      <c r="P8" s="205"/>
      <c r="Q8" s="206"/>
      <c r="R8" s="197"/>
      <c r="S8" s="204"/>
      <c r="T8" s="205"/>
      <c r="U8" s="206"/>
      <c r="V8" s="204"/>
      <c r="W8" s="205"/>
      <c r="X8" s="205"/>
      <c r="Y8" s="205"/>
      <c r="Z8" s="206"/>
    </row>
    <row r="9" spans="1:26" s="6" customFormat="1" ht="111" customHeight="1">
      <c r="A9" s="227"/>
      <c r="B9" s="234"/>
      <c r="C9" s="234"/>
      <c r="D9" s="240"/>
      <c r="E9" s="40" t="s">
        <v>11</v>
      </c>
      <c r="F9" s="40" t="s">
        <v>12</v>
      </c>
      <c r="G9" s="227"/>
      <c r="H9" s="40" t="s">
        <v>13</v>
      </c>
      <c r="I9" s="40" t="s">
        <v>14</v>
      </c>
      <c r="J9" s="40" t="s">
        <v>15</v>
      </c>
      <c r="K9" s="40" t="s">
        <v>16</v>
      </c>
      <c r="L9" s="33" t="s">
        <v>50</v>
      </c>
      <c r="M9" s="33" t="s">
        <v>17</v>
      </c>
      <c r="N9" s="33" t="s">
        <v>18</v>
      </c>
      <c r="O9" s="33" t="s">
        <v>19</v>
      </c>
      <c r="P9" s="33" t="s">
        <v>20</v>
      </c>
      <c r="Q9" s="33" t="s">
        <v>21</v>
      </c>
      <c r="R9" s="42" t="s">
        <v>22</v>
      </c>
      <c r="S9" s="40" t="s">
        <v>23</v>
      </c>
      <c r="T9" s="42" t="s">
        <v>24</v>
      </c>
      <c r="U9" s="33" t="s">
        <v>25</v>
      </c>
      <c r="V9" s="40" t="s">
        <v>26</v>
      </c>
      <c r="W9" s="34" t="s">
        <v>27</v>
      </c>
      <c r="X9" s="40" t="s">
        <v>28</v>
      </c>
      <c r="Y9" s="43" t="s">
        <v>29</v>
      </c>
      <c r="Z9" s="40" t="s">
        <v>30</v>
      </c>
    </row>
    <row r="10" spans="1:26" s="8" customFormat="1" ht="78.75">
      <c r="A10" s="218" t="s">
        <v>137</v>
      </c>
      <c r="B10" s="218" t="s">
        <v>321</v>
      </c>
      <c r="C10" s="218" t="s">
        <v>324</v>
      </c>
      <c r="D10" s="24" t="s">
        <v>31</v>
      </c>
      <c r="E10" s="23" t="s">
        <v>258</v>
      </c>
      <c r="F10" s="22" t="s">
        <v>32</v>
      </c>
      <c r="G10" s="30" t="s">
        <v>86</v>
      </c>
      <c r="H10" s="22" t="s">
        <v>33</v>
      </c>
      <c r="I10" s="22" t="s">
        <v>33</v>
      </c>
      <c r="J10" s="22" t="s">
        <v>33</v>
      </c>
      <c r="K10" s="22">
        <v>2</v>
      </c>
      <c r="L10" s="22">
        <v>3</v>
      </c>
      <c r="M10" s="22">
        <f>K10*L10</f>
        <v>6</v>
      </c>
      <c r="N10" s="22" t="s">
        <v>39</v>
      </c>
      <c r="O10" s="22">
        <v>25</v>
      </c>
      <c r="P10" s="22">
        <f aca="true" t="shared" si="0" ref="P10:P16">O10*M10</f>
        <v>150</v>
      </c>
      <c r="Q10" s="22" t="s">
        <v>35</v>
      </c>
      <c r="R10" s="30" t="str">
        <f>IF(Q10="I","No aceptable",IF(Q10="II","No aceptable o Aceptable con control específico",IF(Q10="III","Mejorable",IF(Q10="IV","Aceptable"))))</f>
        <v>No aceptable o Aceptable con control específico</v>
      </c>
      <c r="S10" s="30">
        <v>10</v>
      </c>
      <c r="T10" s="22" t="s">
        <v>236</v>
      </c>
      <c r="U10" s="22" t="s">
        <v>31</v>
      </c>
      <c r="V10" s="23"/>
      <c r="W10" s="23"/>
      <c r="X10" s="23"/>
      <c r="Y10" s="31" t="s">
        <v>112</v>
      </c>
      <c r="Z10" s="25" t="s">
        <v>113</v>
      </c>
    </row>
    <row r="11" spans="1:26" s="8" customFormat="1" ht="330.75">
      <c r="A11" s="218"/>
      <c r="B11" s="218"/>
      <c r="C11" s="218"/>
      <c r="D11" s="24" t="s">
        <v>31</v>
      </c>
      <c r="E11" s="30" t="s">
        <v>356</v>
      </c>
      <c r="F11" s="30" t="s">
        <v>357</v>
      </c>
      <c r="G11" s="30" t="s">
        <v>570</v>
      </c>
      <c r="H11" s="30" t="s">
        <v>33</v>
      </c>
      <c r="I11" s="30" t="s">
        <v>358</v>
      </c>
      <c r="J11" s="30" t="s">
        <v>360</v>
      </c>
      <c r="K11" s="30">
        <v>2</v>
      </c>
      <c r="L11" s="30">
        <v>4</v>
      </c>
      <c r="M11" s="30">
        <f>K11*L11</f>
        <v>8</v>
      </c>
      <c r="N11" s="30" t="str">
        <f>IF(M11&gt;20,"Muy Alto (MA)",IF(M11&gt;10,"ALTO",IF(M11&gt;5,"MEDIO","BAJO")))</f>
        <v>MEDIO</v>
      </c>
      <c r="O11" s="30">
        <v>25</v>
      </c>
      <c r="P11" s="30">
        <f>M11*O11</f>
        <v>200</v>
      </c>
      <c r="Q11" s="22" t="s">
        <v>35</v>
      </c>
      <c r="R11" s="44" t="str">
        <f>IF(Q11="I","No aceptable",IF(Q11="II","No aceptable o Aceptable con control específico",IF(Q11="III","Mejorable",IF(Q11="IV","Aceptable"))))</f>
        <v>No aceptable o Aceptable con control específico</v>
      </c>
      <c r="S11" s="30">
        <v>434</v>
      </c>
      <c r="T11" s="110" t="s">
        <v>52</v>
      </c>
      <c r="U11" s="110" t="s">
        <v>31</v>
      </c>
      <c r="V11" s="111" t="s">
        <v>587</v>
      </c>
      <c r="W11" s="111" t="s">
        <v>588</v>
      </c>
      <c r="X11" s="30" t="s">
        <v>582</v>
      </c>
      <c r="Y11" s="112" t="s">
        <v>589</v>
      </c>
      <c r="Z11" s="112" t="s">
        <v>359</v>
      </c>
    </row>
    <row r="12" spans="1:26" s="8" customFormat="1" ht="78.75">
      <c r="A12" s="218"/>
      <c r="B12" s="218"/>
      <c r="C12" s="218"/>
      <c r="D12" s="24" t="s">
        <v>31</v>
      </c>
      <c r="E12" s="23" t="s">
        <v>259</v>
      </c>
      <c r="F12" s="22" t="s">
        <v>32</v>
      </c>
      <c r="G12" s="30" t="s">
        <v>260</v>
      </c>
      <c r="H12" s="22" t="s">
        <v>33</v>
      </c>
      <c r="I12" s="22" t="s">
        <v>33</v>
      </c>
      <c r="J12" s="22" t="s">
        <v>261</v>
      </c>
      <c r="K12" s="22">
        <v>2</v>
      </c>
      <c r="L12" s="22">
        <v>3</v>
      </c>
      <c r="M12" s="22">
        <f>K12*L12</f>
        <v>6</v>
      </c>
      <c r="N12" s="22" t="s">
        <v>39</v>
      </c>
      <c r="O12" s="22">
        <v>25</v>
      </c>
      <c r="P12" s="22">
        <f t="shared" si="0"/>
        <v>150</v>
      </c>
      <c r="Q12" s="22" t="s">
        <v>35</v>
      </c>
      <c r="R12" s="30" t="str">
        <f aca="true" t="shared" si="1" ref="R12:R23">IF(Q12="I","No aceptable",IF(Q12="II","No aceptable o Aceptable con control específico",IF(Q12="III","Mejorable",IF(Q12="IV","Aceptable"))))</f>
        <v>No aceptable o Aceptable con control específico</v>
      </c>
      <c r="S12" s="30">
        <v>10</v>
      </c>
      <c r="T12" s="22" t="s">
        <v>262</v>
      </c>
      <c r="U12" s="22" t="s">
        <v>31</v>
      </c>
      <c r="V12" s="23"/>
      <c r="W12" s="23"/>
      <c r="X12" s="23"/>
      <c r="Y12" s="31" t="s">
        <v>264</v>
      </c>
      <c r="Z12" s="25" t="s">
        <v>263</v>
      </c>
    </row>
    <row r="13" spans="1:26" s="8" customFormat="1" ht="63">
      <c r="A13" s="218"/>
      <c r="B13" s="218"/>
      <c r="C13" s="218"/>
      <c r="D13" s="24" t="s">
        <v>31</v>
      </c>
      <c r="E13" s="23" t="s">
        <v>335</v>
      </c>
      <c r="F13" s="22" t="s">
        <v>330</v>
      </c>
      <c r="G13" s="30" t="s">
        <v>336</v>
      </c>
      <c r="H13" s="22" t="s">
        <v>33</v>
      </c>
      <c r="I13" s="22" t="s">
        <v>33</v>
      </c>
      <c r="J13" s="22" t="s">
        <v>261</v>
      </c>
      <c r="K13" s="22">
        <v>2</v>
      </c>
      <c r="L13" s="22">
        <v>2</v>
      </c>
      <c r="M13" s="22">
        <f>K13*L13</f>
        <v>4</v>
      </c>
      <c r="N13" s="22" t="s">
        <v>34</v>
      </c>
      <c r="O13" s="22">
        <v>25</v>
      </c>
      <c r="P13" s="22">
        <f t="shared" si="0"/>
        <v>100</v>
      </c>
      <c r="Q13" s="22" t="s">
        <v>37</v>
      </c>
      <c r="R13" s="30" t="str">
        <f t="shared" si="1"/>
        <v>Mejorable</v>
      </c>
      <c r="S13" s="30">
        <v>10</v>
      </c>
      <c r="T13" s="22" t="s">
        <v>337</v>
      </c>
      <c r="U13" s="22" t="s">
        <v>31</v>
      </c>
      <c r="V13" s="23"/>
      <c r="W13" s="23"/>
      <c r="X13" s="23"/>
      <c r="Y13" s="31" t="s">
        <v>338</v>
      </c>
      <c r="Z13" s="25"/>
    </row>
    <row r="14" spans="1:26" s="8" customFormat="1" ht="103.5" customHeight="1">
      <c r="A14" s="218"/>
      <c r="B14" s="218"/>
      <c r="C14" s="218"/>
      <c r="D14" s="24" t="s">
        <v>31</v>
      </c>
      <c r="E14" s="23" t="s">
        <v>322</v>
      </c>
      <c r="F14" s="22" t="s">
        <v>43</v>
      </c>
      <c r="G14" s="30" t="s">
        <v>61</v>
      </c>
      <c r="H14" s="22" t="s">
        <v>33</v>
      </c>
      <c r="I14" s="22" t="s">
        <v>33</v>
      </c>
      <c r="J14" s="22" t="s">
        <v>33</v>
      </c>
      <c r="K14" s="22">
        <v>2</v>
      </c>
      <c r="L14" s="22">
        <v>3</v>
      </c>
      <c r="M14" s="22">
        <f aca="true" t="shared" si="2" ref="M14:M23">K14*L14</f>
        <v>6</v>
      </c>
      <c r="N14" s="22" t="s">
        <v>39</v>
      </c>
      <c r="O14" s="22">
        <v>25</v>
      </c>
      <c r="P14" s="22">
        <f t="shared" si="0"/>
        <v>150</v>
      </c>
      <c r="Q14" s="22" t="s">
        <v>35</v>
      </c>
      <c r="R14" s="30" t="str">
        <f t="shared" si="1"/>
        <v>No aceptable o Aceptable con control específico</v>
      </c>
      <c r="S14" s="30">
        <v>10</v>
      </c>
      <c r="T14" s="22" t="s">
        <v>63</v>
      </c>
      <c r="U14" s="22" t="s">
        <v>31</v>
      </c>
      <c r="V14" s="23"/>
      <c r="W14" s="23"/>
      <c r="X14" s="23"/>
      <c r="Y14" s="31" t="s">
        <v>265</v>
      </c>
      <c r="Z14" s="25"/>
    </row>
    <row r="15" spans="1:26" s="8" customFormat="1" ht="94.5">
      <c r="A15" s="218"/>
      <c r="B15" s="218"/>
      <c r="C15" s="218"/>
      <c r="D15" s="24" t="s">
        <v>31</v>
      </c>
      <c r="E15" s="23" t="s">
        <v>323</v>
      </c>
      <c r="F15" s="22" t="s">
        <v>40</v>
      </c>
      <c r="G15" s="30" t="s">
        <v>266</v>
      </c>
      <c r="H15" s="22" t="s">
        <v>33</v>
      </c>
      <c r="I15" s="22" t="s">
        <v>33</v>
      </c>
      <c r="J15" s="22" t="s">
        <v>33</v>
      </c>
      <c r="K15" s="22">
        <v>2</v>
      </c>
      <c r="L15" s="22">
        <v>3</v>
      </c>
      <c r="M15" s="22">
        <f>K15*L15</f>
        <v>6</v>
      </c>
      <c r="N15" s="22" t="s">
        <v>39</v>
      </c>
      <c r="O15" s="22">
        <v>25</v>
      </c>
      <c r="P15" s="22">
        <f t="shared" si="0"/>
        <v>150</v>
      </c>
      <c r="Q15" s="22" t="s">
        <v>35</v>
      </c>
      <c r="R15" s="30" t="str">
        <f t="shared" si="1"/>
        <v>No aceptable o Aceptable con control específico</v>
      </c>
      <c r="S15" s="30">
        <v>10</v>
      </c>
      <c r="T15" s="22" t="s">
        <v>207</v>
      </c>
      <c r="U15" s="22" t="s">
        <v>38</v>
      </c>
      <c r="V15" s="23"/>
      <c r="W15" s="23"/>
      <c r="X15" s="23"/>
      <c r="Y15" s="25" t="s">
        <v>267</v>
      </c>
      <c r="Z15" s="25"/>
    </row>
    <row r="16" spans="1:26" s="8" customFormat="1" ht="87.75" customHeight="1">
      <c r="A16" s="218"/>
      <c r="B16" s="218"/>
      <c r="C16" s="218"/>
      <c r="D16" s="24" t="s">
        <v>31</v>
      </c>
      <c r="E16" s="23" t="s">
        <v>268</v>
      </c>
      <c r="F16" s="22" t="s">
        <v>40</v>
      </c>
      <c r="G16" s="30" t="s">
        <v>65</v>
      </c>
      <c r="H16" s="22" t="s">
        <v>33</v>
      </c>
      <c r="I16" s="22" t="s">
        <v>33</v>
      </c>
      <c r="J16" s="22" t="s">
        <v>33</v>
      </c>
      <c r="K16" s="22">
        <v>2</v>
      </c>
      <c r="L16" s="22">
        <v>2</v>
      </c>
      <c r="M16" s="22">
        <f t="shared" si="2"/>
        <v>4</v>
      </c>
      <c r="N16" s="22" t="s">
        <v>34</v>
      </c>
      <c r="O16" s="22">
        <v>25</v>
      </c>
      <c r="P16" s="22">
        <f t="shared" si="0"/>
        <v>100</v>
      </c>
      <c r="Q16" s="22" t="s">
        <v>37</v>
      </c>
      <c r="R16" s="30" t="str">
        <f t="shared" si="1"/>
        <v>Mejorable</v>
      </c>
      <c r="S16" s="30">
        <v>10</v>
      </c>
      <c r="T16" s="22" t="s">
        <v>45</v>
      </c>
      <c r="U16" s="22" t="s">
        <v>38</v>
      </c>
      <c r="V16" s="23"/>
      <c r="W16" s="23"/>
      <c r="X16" s="23"/>
      <c r="Y16" s="25" t="s">
        <v>66</v>
      </c>
      <c r="Z16" s="25"/>
    </row>
    <row r="17" spans="1:26" s="8" customFormat="1" ht="72" customHeight="1">
      <c r="A17" s="218"/>
      <c r="B17" s="218"/>
      <c r="C17" s="218"/>
      <c r="D17" s="24" t="s">
        <v>31</v>
      </c>
      <c r="E17" s="23" t="s">
        <v>274</v>
      </c>
      <c r="F17" s="22" t="s">
        <v>67</v>
      </c>
      <c r="G17" s="30" t="s">
        <v>269</v>
      </c>
      <c r="H17" s="22" t="s">
        <v>33</v>
      </c>
      <c r="I17" s="22" t="s">
        <v>33</v>
      </c>
      <c r="J17" s="22" t="s">
        <v>33</v>
      </c>
      <c r="K17" s="22">
        <v>2</v>
      </c>
      <c r="L17" s="22">
        <v>3</v>
      </c>
      <c r="M17" s="22">
        <f t="shared" si="2"/>
        <v>6</v>
      </c>
      <c r="N17" s="22" t="s">
        <v>39</v>
      </c>
      <c r="O17" s="22">
        <v>10</v>
      </c>
      <c r="P17" s="22">
        <v>60</v>
      </c>
      <c r="Q17" s="22" t="s">
        <v>37</v>
      </c>
      <c r="R17" s="30" t="str">
        <f t="shared" si="1"/>
        <v>Mejorable</v>
      </c>
      <c r="S17" s="30">
        <v>10</v>
      </c>
      <c r="T17" s="22" t="s">
        <v>275</v>
      </c>
      <c r="U17" s="22" t="s">
        <v>31</v>
      </c>
      <c r="V17" s="11"/>
      <c r="W17" s="11"/>
      <c r="X17" s="10"/>
      <c r="Y17" s="25" t="s">
        <v>70</v>
      </c>
      <c r="Z17" s="25" t="s">
        <v>270</v>
      </c>
    </row>
    <row r="18" spans="1:26" s="8" customFormat="1" ht="88.5" customHeight="1">
      <c r="A18" s="218"/>
      <c r="B18" s="218"/>
      <c r="C18" s="218"/>
      <c r="D18" s="24" t="s">
        <v>31</v>
      </c>
      <c r="E18" s="23" t="s">
        <v>339</v>
      </c>
      <c r="F18" s="22" t="s">
        <v>67</v>
      </c>
      <c r="G18" s="30" t="s">
        <v>340</v>
      </c>
      <c r="H18" s="22" t="s">
        <v>33</v>
      </c>
      <c r="I18" s="22" t="s">
        <v>33</v>
      </c>
      <c r="J18" s="22" t="s">
        <v>33</v>
      </c>
      <c r="K18" s="22">
        <v>2</v>
      </c>
      <c r="L18" s="22">
        <v>3</v>
      </c>
      <c r="M18" s="22">
        <f t="shared" si="2"/>
        <v>6</v>
      </c>
      <c r="N18" s="22" t="s">
        <v>39</v>
      </c>
      <c r="O18" s="22">
        <v>10</v>
      </c>
      <c r="P18" s="22">
        <f>M18*O18</f>
        <v>60</v>
      </c>
      <c r="Q18" s="22" t="s">
        <v>37</v>
      </c>
      <c r="R18" s="30" t="str">
        <f t="shared" si="1"/>
        <v>Mejorable</v>
      </c>
      <c r="S18" s="30">
        <v>10</v>
      </c>
      <c r="T18" s="22" t="s">
        <v>341</v>
      </c>
      <c r="U18" s="22" t="s">
        <v>31</v>
      </c>
      <c r="V18" s="11"/>
      <c r="W18" s="11"/>
      <c r="X18" s="10"/>
      <c r="Y18" s="25" t="s">
        <v>342</v>
      </c>
      <c r="Z18" s="25"/>
    </row>
    <row r="19" spans="1:26" s="8" customFormat="1" ht="110.25">
      <c r="A19" s="218"/>
      <c r="B19" s="218"/>
      <c r="C19" s="218"/>
      <c r="D19" s="24" t="s">
        <v>31</v>
      </c>
      <c r="E19" s="23" t="s">
        <v>69</v>
      </c>
      <c r="F19" s="22" t="s">
        <v>67</v>
      </c>
      <c r="G19" s="30" t="s">
        <v>53</v>
      </c>
      <c r="H19" s="22" t="s">
        <v>33</v>
      </c>
      <c r="I19" s="22" t="s">
        <v>33</v>
      </c>
      <c r="J19" s="22" t="s">
        <v>33</v>
      </c>
      <c r="K19" s="22">
        <v>2</v>
      </c>
      <c r="L19" s="22">
        <v>2</v>
      </c>
      <c r="M19" s="22">
        <f>K19*L19</f>
        <v>4</v>
      </c>
      <c r="N19" s="22" t="s">
        <v>34</v>
      </c>
      <c r="O19" s="22">
        <v>10</v>
      </c>
      <c r="P19" s="22">
        <f>M19*O19</f>
        <v>40</v>
      </c>
      <c r="Q19" s="22" t="s">
        <v>37</v>
      </c>
      <c r="R19" s="30" t="str">
        <f t="shared" si="1"/>
        <v>Mejorable</v>
      </c>
      <c r="S19" s="30">
        <v>10</v>
      </c>
      <c r="T19" s="22" t="s">
        <v>52</v>
      </c>
      <c r="U19" s="22" t="s">
        <v>31</v>
      </c>
      <c r="V19" s="11"/>
      <c r="W19" s="11"/>
      <c r="X19" s="10"/>
      <c r="Y19" s="25" t="s">
        <v>271</v>
      </c>
      <c r="Z19" s="25"/>
    </row>
    <row r="20" spans="1:26" s="8" customFormat="1" ht="78.75">
      <c r="A20" s="218"/>
      <c r="B20" s="218"/>
      <c r="C20" s="218"/>
      <c r="D20" s="24" t="s">
        <v>31</v>
      </c>
      <c r="E20" s="23" t="s">
        <v>272</v>
      </c>
      <c r="F20" s="22" t="s">
        <v>67</v>
      </c>
      <c r="G20" s="30" t="s">
        <v>46</v>
      </c>
      <c r="H20" s="22" t="s">
        <v>33</v>
      </c>
      <c r="I20" s="22" t="s">
        <v>33</v>
      </c>
      <c r="J20" s="22" t="s">
        <v>33</v>
      </c>
      <c r="K20" s="22">
        <v>2</v>
      </c>
      <c r="L20" s="22">
        <v>2</v>
      </c>
      <c r="M20" s="22">
        <f>K20*L20</f>
        <v>4</v>
      </c>
      <c r="N20" s="22" t="s">
        <v>34</v>
      </c>
      <c r="O20" s="22">
        <v>10</v>
      </c>
      <c r="P20" s="22">
        <f>O20*M20</f>
        <v>40</v>
      </c>
      <c r="Q20" s="22" t="s">
        <v>37</v>
      </c>
      <c r="R20" s="30" t="str">
        <f t="shared" si="1"/>
        <v>Mejorable</v>
      </c>
      <c r="S20" s="30">
        <v>10</v>
      </c>
      <c r="T20" s="22" t="s">
        <v>51</v>
      </c>
      <c r="U20" s="22" t="s">
        <v>38</v>
      </c>
      <c r="V20" s="23"/>
      <c r="W20" s="23"/>
      <c r="X20" s="23"/>
      <c r="Y20" s="25" t="s">
        <v>71</v>
      </c>
      <c r="Z20" s="25"/>
    </row>
    <row r="21" spans="1:27" s="8" customFormat="1" ht="126">
      <c r="A21" s="218"/>
      <c r="B21" s="218"/>
      <c r="C21" s="218"/>
      <c r="D21" s="24" t="s">
        <v>31</v>
      </c>
      <c r="E21" s="23" t="s">
        <v>273</v>
      </c>
      <c r="F21" s="22" t="s">
        <v>54</v>
      </c>
      <c r="G21" s="30" t="s">
        <v>72</v>
      </c>
      <c r="H21" s="22" t="s">
        <v>33</v>
      </c>
      <c r="I21" s="22" t="s">
        <v>73</v>
      </c>
      <c r="J21" s="22" t="s">
        <v>33</v>
      </c>
      <c r="K21" s="22">
        <v>2</v>
      </c>
      <c r="L21" s="22">
        <v>2</v>
      </c>
      <c r="M21" s="22">
        <f>K21*L21</f>
        <v>4</v>
      </c>
      <c r="N21" s="22" t="s">
        <v>34</v>
      </c>
      <c r="O21" s="22">
        <v>10</v>
      </c>
      <c r="P21" s="22">
        <f>O21*M21</f>
        <v>40</v>
      </c>
      <c r="Q21" s="22" t="s">
        <v>37</v>
      </c>
      <c r="R21" s="30" t="str">
        <f>IF(Q21="I","No aceptable",IF(Q21="II","No aceptable o Aceptable con control específico",IF(Q21="III","Mejorable",IF(Q21="IV","Aceptable"))))</f>
        <v>Mejorable</v>
      </c>
      <c r="S21" s="30">
        <v>10</v>
      </c>
      <c r="T21" s="22" t="s">
        <v>74</v>
      </c>
      <c r="U21" s="22" t="s">
        <v>38</v>
      </c>
      <c r="V21" s="23"/>
      <c r="W21" s="23"/>
      <c r="X21" s="23"/>
      <c r="Y21" s="25" t="s">
        <v>75</v>
      </c>
      <c r="Z21" s="22"/>
      <c r="AA21" s="21"/>
    </row>
    <row r="22" spans="1:27" s="8" customFormat="1" ht="90.75" customHeight="1">
      <c r="A22" s="218"/>
      <c r="B22" s="218"/>
      <c r="C22" s="218"/>
      <c r="D22" s="24" t="s">
        <v>31</v>
      </c>
      <c r="E22" s="23" t="s">
        <v>80</v>
      </c>
      <c r="F22" s="22" t="s">
        <v>79</v>
      </c>
      <c r="G22" s="30" t="s">
        <v>47</v>
      </c>
      <c r="H22" s="22" t="s">
        <v>33</v>
      </c>
      <c r="I22" s="22" t="s">
        <v>33</v>
      </c>
      <c r="J22" s="22" t="s">
        <v>33</v>
      </c>
      <c r="K22" s="22">
        <v>2</v>
      </c>
      <c r="L22" s="22">
        <v>3</v>
      </c>
      <c r="M22" s="22">
        <f t="shared" si="2"/>
        <v>6</v>
      </c>
      <c r="N22" s="22" t="s">
        <v>39</v>
      </c>
      <c r="O22" s="22">
        <v>25</v>
      </c>
      <c r="P22" s="22">
        <f>O22*M22</f>
        <v>150</v>
      </c>
      <c r="Q22" s="22" t="s">
        <v>35</v>
      </c>
      <c r="R22" s="30" t="str">
        <f t="shared" si="1"/>
        <v>No aceptable o Aceptable con control específico</v>
      </c>
      <c r="S22" s="30">
        <v>10</v>
      </c>
      <c r="T22" s="22" t="s">
        <v>36</v>
      </c>
      <c r="U22" s="22" t="s">
        <v>31</v>
      </c>
      <c r="V22" s="23"/>
      <c r="W22" s="23"/>
      <c r="X22" s="23"/>
      <c r="Y22" s="25" t="s">
        <v>81</v>
      </c>
      <c r="Z22" s="22"/>
      <c r="AA22" s="12"/>
    </row>
    <row r="23" spans="1:35" s="8" customFormat="1" ht="110.25">
      <c r="A23" s="219"/>
      <c r="B23" s="219"/>
      <c r="C23" s="219"/>
      <c r="D23" s="24" t="s">
        <v>85</v>
      </c>
      <c r="E23" s="23" t="s">
        <v>55</v>
      </c>
      <c r="F23" s="22" t="s">
        <v>79</v>
      </c>
      <c r="G23" s="30" t="s">
        <v>56</v>
      </c>
      <c r="H23" s="22" t="s">
        <v>33</v>
      </c>
      <c r="I23" s="22" t="s">
        <v>82</v>
      </c>
      <c r="J23" s="22" t="s">
        <v>33</v>
      </c>
      <c r="K23" s="22">
        <v>6</v>
      </c>
      <c r="L23" s="22">
        <v>3</v>
      </c>
      <c r="M23" s="22">
        <f t="shared" si="2"/>
        <v>18</v>
      </c>
      <c r="N23" s="22" t="s">
        <v>39</v>
      </c>
      <c r="O23" s="22">
        <v>25</v>
      </c>
      <c r="P23" s="22">
        <f>O23*M23</f>
        <v>450</v>
      </c>
      <c r="Q23" s="22" t="s">
        <v>35</v>
      </c>
      <c r="R23" s="30" t="str">
        <f t="shared" si="1"/>
        <v>No aceptable o Aceptable con control específico</v>
      </c>
      <c r="S23" s="30">
        <v>10</v>
      </c>
      <c r="T23" s="22" t="s">
        <v>36</v>
      </c>
      <c r="U23" s="22" t="s">
        <v>38</v>
      </c>
      <c r="V23" s="26"/>
      <c r="W23" s="26"/>
      <c r="X23" s="26"/>
      <c r="Y23" s="25" t="s">
        <v>132</v>
      </c>
      <c r="Z23" s="26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s="8" customFormat="1" ht="204.75" customHeight="1">
      <c r="A24" s="15"/>
      <c r="B24" s="15"/>
      <c r="C24" s="15"/>
      <c r="D24" s="14"/>
      <c r="E24" s="27"/>
      <c r="F24" s="14"/>
      <c r="G24" s="2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7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s="8" customFormat="1" ht="148.5" customHeight="1">
      <c r="A25" s="15"/>
      <c r="B25" s="15"/>
      <c r="C25" s="15"/>
      <c r="D25" s="14"/>
      <c r="E25" s="27"/>
      <c r="F25" s="14"/>
      <c r="G25" s="2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7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8" customFormat="1" ht="148.5" customHeight="1">
      <c r="A26" s="171"/>
      <c r="B26" s="172"/>
      <c r="C26" s="172"/>
      <c r="D26" s="14"/>
      <c r="E26" s="27"/>
      <c r="F26" s="14"/>
      <c r="G26" s="20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7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8" customFormat="1" ht="396" customHeight="1">
      <c r="A27" s="171"/>
      <c r="B27" s="172"/>
      <c r="C27" s="172"/>
      <c r="D27" s="14"/>
      <c r="E27" s="27"/>
      <c r="F27" s="14"/>
      <c r="G27" s="2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7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8" customFormat="1" ht="117" customHeight="1">
      <c r="A28" s="171"/>
      <c r="B28" s="172"/>
      <c r="C28" s="172"/>
      <c r="D28" s="14"/>
      <c r="E28" s="27"/>
      <c r="F28" s="14"/>
      <c r="G28" s="2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7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7" customFormat="1" ht="136.5" customHeight="1">
      <c r="A29" s="171"/>
      <c r="B29" s="172"/>
      <c r="C29" s="172"/>
      <c r="D29" s="14"/>
      <c r="E29" s="27"/>
      <c r="F29" s="14"/>
      <c r="G29" s="2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7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7" customFormat="1" ht="186" customHeight="1">
      <c r="A30" s="171"/>
      <c r="B30" s="171"/>
      <c r="C30" s="171"/>
      <c r="D30" s="14"/>
      <c r="E30" s="27"/>
      <c r="F30" s="14"/>
      <c r="G30" s="2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7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7" customFormat="1" ht="114" customHeight="1">
      <c r="A31" s="171"/>
      <c r="B31" s="171"/>
      <c r="C31" s="171"/>
      <c r="D31" s="14"/>
      <c r="E31" s="27"/>
      <c r="F31" s="14"/>
      <c r="G31" s="20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7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8" customFormat="1" ht="69.75" customHeight="1">
      <c r="A32" s="171"/>
      <c r="B32" s="171"/>
      <c r="C32" s="171"/>
      <c r="D32" s="14"/>
      <c r="E32" s="27"/>
      <c r="F32" s="14"/>
      <c r="G32" s="2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7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8" customFormat="1" ht="78" customHeight="1">
      <c r="A33" s="171"/>
      <c r="B33" s="171"/>
      <c r="C33" s="171"/>
      <c r="D33" s="14"/>
      <c r="E33" s="27"/>
      <c r="F33" s="14"/>
      <c r="G33" s="20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7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8" customFormat="1" ht="210" customHeight="1">
      <c r="A34" s="171"/>
      <c r="B34" s="171"/>
      <c r="C34" s="171"/>
      <c r="D34" s="14"/>
      <c r="E34" s="27"/>
      <c r="F34" s="14"/>
      <c r="G34" s="20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7" customFormat="1" ht="159.75" customHeight="1">
      <c r="A35" s="171"/>
      <c r="B35" s="171"/>
      <c r="C35" s="171"/>
      <c r="D35" s="14"/>
      <c r="E35" s="2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8" customFormat="1" ht="31.5" customHeight="1">
      <c r="A36" s="171"/>
      <c r="B36" s="171"/>
      <c r="C36" s="171"/>
      <c r="D36" s="14"/>
      <c r="E36" s="2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7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7" customFormat="1" ht="33.75" customHeight="1">
      <c r="A37" s="174"/>
      <c r="B37" s="174"/>
      <c r="C37" s="174"/>
      <c r="D37" s="14"/>
      <c r="E37" s="2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7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8" customFormat="1" ht="51.75" customHeight="1">
      <c r="A38" s="174"/>
      <c r="B38" s="174"/>
      <c r="C38" s="174"/>
      <c r="D38" s="14"/>
      <c r="E38" s="2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7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8" customFormat="1" ht="36.75" customHeight="1">
      <c r="A39" s="174"/>
      <c r="B39" s="174"/>
      <c r="C39" s="174"/>
      <c r="D39" s="14"/>
      <c r="E39" s="2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7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8" customFormat="1" ht="390.75" customHeight="1">
      <c r="A40" s="174"/>
      <c r="B40" s="174"/>
      <c r="C40" s="174"/>
      <c r="D40" s="14"/>
      <c r="E40" s="27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7" customFormat="1" ht="216.75" customHeight="1">
      <c r="A41" s="174"/>
      <c r="B41" s="174"/>
      <c r="C41" s="174"/>
      <c r="D41" s="14"/>
      <c r="E41" s="2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7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8" customFormat="1" ht="33" customHeight="1">
      <c r="A42" s="174"/>
      <c r="B42" s="174"/>
      <c r="C42" s="174"/>
      <c r="D42" s="14"/>
      <c r="E42" s="27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8" customFormat="1" ht="35.25" customHeight="1">
      <c r="A43" s="174"/>
      <c r="B43" s="174"/>
      <c r="C43" s="174"/>
      <c r="D43" s="14"/>
      <c r="E43" s="27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7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8" customFormat="1" ht="34.5" customHeight="1">
      <c r="A44" s="16"/>
      <c r="B44" s="17"/>
      <c r="C44" s="17"/>
      <c r="D44" s="14"/>
      <c r="E44" s="27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7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7" customFormat="1" ht="17.25" customHeight="1">
      <c r="A45" s="16"/>
      <c r="B45" s="17"/>
      <c r="C45" s="17"/>
      <c r="D45" s="14"/>
      <c r="E45" s="27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7" customFormat="1" ht="78.75" customHeight="1">
      <c r="A46" s="16"/>
      <c r="B46" s="17"/>
      <c r="C46" s="17"/>
      <c r="D46" s="14"/>
      <c r="E46" s="27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7" customFormat="1" ht="35.25" customHeight="1">
      <c r="A47" s="16"/>
      <c r="B47" s="17"/>
      <c r="C47" s="17"/>
      <c r="D47" s="14"/>
      <c r="E47" s="27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7" customFormat="1" ht="32.25" customHeight="1">
      <c r="A48" s="16"/>
      <c r="B48" s="17"/>
      <c r="C48" s="17"/>
      <c r="D48" s="14"/>
      <c r="E48" s="27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7" customFormat="1" ht="41.25" customHeight="1">
      <c r="A49" s="16"/>
      <c r="B49" s="17"/>
      <c r="C49" s="17"/>
      <c r="D49" s="14"/>
      <c r="E49" s="27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7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8" customFormat="1" ht="25.5" customHeight="1">
      <c r="A50" s="171"/>
      <c r="B50" s="171"/>
      <c r="C50" s="171"/>
      <c r="D50" s="14"/>
      <c r="E50" s="27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7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8" customFormat="1" ht="26.25" customHeight="1">
      <c r="A51" s="171"/>
      <c r="B51" s="171"/>
      <c r="C51" s="171"/>
      <c r="D51" s="14"/>
      <c r="E51" s="27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7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8" customFormat="1" ht="45.75" customHeight="1">
      <c r="A52" s="15"/>
      <c r="B52" s="15"/>
      <c r="C52" s="15"/>
      <c r="D52" s="14"/>
      <c r="E52" s="2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7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7" customFormat="1" ht="34.5" customHeight="1">
      <c r="A53" s="15"/>
      <c r="B53" s="15"/>
      <c r="C53" s="15"/>
      <c r="D53" s="14"/>
      <c r="E53" s="27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7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7" customFormat="1" ht="42.75" customHeight="1">
      <c r="A54" s="15"/>
      <c r="B54" s="15"/>
      <c r="C54" s="15"/>
      <c r="D54" s="14"/>
      <c r="E54" s="2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7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7" customFormat="1" ht="43.5" customHeight="1">
      <c r="A55" s="15"/>
      <c r="B55" s="15"/>
      <c r="C55" s="15"/>
      <c r="D55" s="14"/>
      <c r="E55" s="27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8" customFormat="1" ht="29.25" customHeight="1">
      <c r="A56" s="15"/>
      <c r="B56" s="15"/>
      <c r="C56" s="15"/>
      <c r="D56" s="14"/>
      <c r="E56" s="2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8" customFormat="1" ht="35.25" customHeight="1">
      <c r="A57" s="15"/>
      <c r="B57" s="15"/>
      <c r="C57" s="15"/>
      <c r="D57" s="14"/>
      <c r="E57" s="27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7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8" customFormat="1" ht="31.5" customHeight="1">
      <c r="A58" s="171"/>
      <c r="B58" s="171"/>
      <c r="C58" s="171"/>
      <c r="D58" s="14"/>
      <c r="E58" s="27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27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8" customFormat="1" ht="38.25" customHeight="1">
      <c r="A59" s="171"/>
      <c r="B59" s="171"/>
      <c r="C59" s="171"/>
      <c r="D59" s="14"/>
      <c r="E59" s="27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7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8" customFormat="1" ht="102" customHeight="1">
      <c r="A60" s="171"/>
      <c r="B60" s="171"/>
      <c r="C60" s="171"/>
      <c r="D60" s="14"/>
      <c r="E60" s="27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27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8" customFormat="1" ht="183" customHeight="1">
      <c r="A61" s="171"/>
      <c r="B61" s="171"/>
      <c r="C61" s="171"/>
      <c r="D61" s="14"/>
      <c r="E61" s="27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7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8" customFormat="1" ht="96.75" customHeight="1">
      <c r="A62" s="171"/>
      <c r="B62" s="171"/>
      <c r="C62" s="171"/>
      <c r="D62" s="14"/>
      <c r="E62" s="2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27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7" customFormat="1" ht="144" customHeight="1">
      <c r="A63" s="171"/>
      <c r="B63" s="171"/>
      <c r="C63" s="171"/>
      <c r="D63" s="14"/>
      <c r="E63" s="2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7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s="7" customFormat="1" ht="213" customHeight="1">
      <c r="A64" s="171"/>
      <c r="B64" s="171"/>
      <c r="C64" s="171"/>
      <c r="D64" s="14"/>
      <c r="E64" s="2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7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s="7" customFormat="1" ht="182.25" customHeight="1">
      <c r="A65" s="171"/>
      <c r="B65" s="171"/>
      <c r="C65" s="171"/>
      <c r="D65" s="14"/>
      <c r="E65" s="27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7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s="9" customFormat="1" ht="172.5" customHeight="1">
      <c r="A66" s="171"/>
      <c r="B66" s="171"/>
      <c r="C66" s="171"/>
      <c r="D66" s="14"/>
      <c r="E66" s="2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7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56" customHeight="1">
      <c r="A67" s="171"/>
      <c r="B67" s="171"/>
      <c r="C67" s="171"/>
      <c r="D67" s="14"/>
      <c r="E67" s="2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7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77" customHeight="1">
      <c r="A68" s="171"/>
      <c r="B68" s="171"/>
      <c r="C68" s="171"/>
      <c r="D68" s="14"/>
      <c r="E68" s="2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27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86.75" customHeight="1">
      <c r="A69" s="171"/>
      <c r="B69" s="171"/>
      <c r="C69" s="171"/>
      <c r="D69" s="14"/>
      <c r="E69" s="2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7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92.75" customHeight="1">
      <c r="A70" s="171"/>
      <c r="B70" s="171"/>
      <c r="C70" s="171"/>
      <c r="D70" s="14"/>
      <c r="E70" s="2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7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83" customHeight="1">
      <c r="A71" s="171"/>
      <c r="B71" s="171"/>
      <c r="C71" s="171"/>
      <c r="D71" s="14"/>
      <c r="E71" s="27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27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33.5" customHeight="1">
      <c r="A72" s="171"/>
      <c r="B72" s="171"/>
      <c r="C72" s="171"/>
      <c r="D72" s="14"/>
      <c r="E72" s="27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7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210.75" customHeight="1">
      <c r="A73" s="171"/>
      <c r="B73" s="171"/>
      <c r="C73" s="171"/>
      <c r="D73" s="14"/>
      <c r="E73" s="2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27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80" customHeight="1">
      <c r="A74" s="171"/>
      <c r="B74" s="171"/>
      <c r="C74" s="171"/>
      <c r="D74" s="14"/>
      <c r="E74" s="27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27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68.75" customHeight="1">
      <c r="A75" s="171"/>
      <c r="B75" s="171"/>
      <c r="C75" s="171"/>
      <c r="D75" s="14"/>
      <c r="E75" s="2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27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204" customHeight="1">
      <c r="A76" s="171"/>
      <c r="B76" s="171"/>
      <c r="C76" s="171"/>
      <c r="D76" s="14"/>
      <c r="E76" s="2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7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76.25" customHeight="1">
      <c r="A77" s="171"/>
      <c r="B77" s="171"/>
      <c r="C77" s="171"/>
      <c r="D77" s="14"/>
      <c r="E77" s="2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27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203.25" customHeight="1">
      <c r="A78" s="171"/>
      <c r="B78" s="171"/>
      <c r="C78" s="171"/>
      <c r="D78" s="14"/>
      <c r="E78" s="27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27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61.25" customHeight="1">
      <c r="A79" s="171"/>
      <c r="B79" s="171"/>
      <c r="C79" s="171"/>
      <c r="D79" s="14"/>
      <c r="E79" s="27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7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82.25" customHeight="1">
      <c r="A80" s="171"/>
      <c r="B80" s="171"/>
      <c r="C80" s="171"/>
      <c r="D80" s="14"/>
      <c r="E80" s="2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7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01.25" customHeight="1">
      <c r="A81" s="171"/>
      <c r="B81" s="171"/>
      <c r="C81" s="171"/>
      <c r="D81" s="14"/>
      <c r="E81" s="2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7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41" customHeight="1">
      <c r="A82" s="171"/>
      <c r="B82" s="171"/>
      <c r="C82" s="171"/>
      <c r="D82" s="14"/>
      <c r="E82" s="2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7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96.5" customHeight="1">
      <c r="A83" s="171"/>
      <c r="B83" s="171"/>
      <c r="C83" s="171"/>
      <c r="D83" s="14"/>
      <c r="E83" s="27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27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24.5" customHeight="1">
      <c r="A84" s="171"/>
      <c r="B84" s="171"/>
      <c r="C84" s="171"/>
      <c r="D84" s="14"/>
      <c r="E84" s="27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27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41" customHeight="1">
      <c r="A85" s="171"/>
      <c r="B85" s="171"/>
      <c r="C85" s="171"/>
      <c r="D85" s="14"/>
      <c r="E85" s="27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7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396.75" customHeight="1">
      <c r="A86" s="171"/>
      <c r="B86" s="171"/>
      <c r="C86" s="171"/>
      <c r="D86" s="14"/>
      <c r="E86" s="27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27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244.5" customHeight="1">
      <c r="A87" s="171"/>
      <c r="B87" s="171"/>
      <c r="C87" s="171"/>
      <c r="D87" s="14"/>
      <c r="E87" s="27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27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43.25" customHeight="1">
      <c r="A88" s="171"/>
      <c r="B88" s="171"/>
      <c r="C88" s="171"/>
      <c r="D88" s="14"/>
      <c r="E88" s="27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27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53" customHeight="1">
      <c r="A89" s="171"/>
      <c r="B89" s="171"/>
      <c r="C89" s="171"/>
      <c r="D89" s="14"/>
      <c r="E89" s="2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27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77" customHeight="1">
      <c r="A90" s="171"/>
      <c r="B90" s="171"/>
      <c r="C90" s="171"/>
      <c r="D90" s="14"/>
      <c r="E90" s="2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27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62" customHeight="1">
      <c r="A91" s="171"/>
      <c r="B91" s="171"/>
      <c r="C91" s="171"/>
      <c r="D91" s="14"/>
      <c r="E91" s="2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7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82.25" customHeight="1">
      <c r="A92" s="171"/>
      <c r="B92" s="171"/>
      <c r="C92" s="171"/>
      <c r="D92" s="14"/>
      <c r="E92" s="2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7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73.25" customHeight="1">
      <c r="A93" s="171"/>
      <c r="B93" s="171"/>
      <c r="C93" s="171"/>
      <c r="D93" s="14"/>
      <c r="E93" s="2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7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26" customHeight="1">
      <c r="A94" s="171"/>
      <c r="B94" s="171"/>
      <c r="C94" s="171"/>
      <c r="D94" s="14"/>
      <c r="E94" s="2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7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52.25" customHeight="1">
      <c r="A95" s="171"/>
      <c r="B95" s="171"/>
      <c r="C95" s="171"/>
      <c r="D95" s="14"/>
      <c r="E95" s="2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7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52.25" customHeight="1">
      <c r="A96" s="171"/>
      <c r="B96" s="171"/>
      <c r="C96" s="171"/>
      <c r="D96" s="14"/>
      <c r="E96" s="2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7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52.25" customHeight="1">
      <c r="A97" s="171"/>
      <c r="B97" s="171"/>
      <c r="C97" s="171"/>
      <c r="D97" s="14"/>
      <c r="E97" s="2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7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77" customHeight="1">
      <c r="A98" s="18"/>
      <c r="B98" s="18"/>
      <c r="C98" s="18"/>
      <c r="D98" s="14"/>
      <c r="E98" s="2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11.75" customHeight="1">
      <c r="A99" s="171"/>
      <c r="B99" s="171"/>
      <c r="C99" s="171"/>
      <c r="D99" s="14"/>
      <c r="E99" s="2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68.25" customHeight="1">
      <c r="A100" s="171"/>
      <c r="B100" s="171"/>
      <c r="C100" s="171"/>
      <c r="D100" s="14"/>
      <c r="E100" s="2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27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10.25" customHeight="1">
      <c r="A101" s="171"/>
      <c r="B101" s="171"/>
      <c r="C101" s="171"/>
      <c r="D101" s="14"/>
      <c r="E101" s="2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7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34.25" customHeight="1">
      <c r="A102" s="171"/>
      <c r="B102" s="171"/>
      <c r="C102" s="171"/>
      <c r="D102" s="14"/>
      <c r="E102" s="2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7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65" customHeight="1">
      <c r="A103" s="171"/>
      <c r="B103" s="171"/>
      <c r="C103" s="171"/>
      <c r="D103" s="14"/>
      <c r="E103" s="27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7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46.25" customHeight="1">
      <c r="A104" s="171"/>
      <c r="B104" s="171"/>
      <c r="C104" s="171"/>
      <c r="D104" s="14"/>
      <c r="E104" s="27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7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09.5" customHeight="1">
      <c r="A105" s="171"/>
      <c r="B105" s="171"/>
      <c r="C105" s="171"/>
      <c r="D105" s="14"/>
      <c r="E105" s="2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27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38.75" customHeight="1">
      <c r="A106" s="171"/>
      <c r="B106" s="171"/>
      <c r="C106" s="171"/>
      <c r="D106" s="14"/>
      <c r="E106" s="27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7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5">
      <c r="A107" s="19"/>
      <c r="B107" s="13"/>
      <c r="C107" s="13"/>
      <c r="D107" s="14"/>
      <c r="E107" s="27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27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5">
      <c r="A108" s="19"/>
      <c r="B108" s="13"/>
      <c r="C108" s="13"/>
      <c r="D108" s="14"/>
      <c r="E108" s="27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7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5">
      <c r="A109" s="19"/>
      <c r="B109" s="13"/>
      <c r="C109" s="13"/>
      <c r="D109" s="14"/>
      <c r="E109" s="27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7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5">
      <c r="A110" s="19"/>
      <c r="B110" s="13"/>
      <c r="C110" s="13"/>
      <c r="D110" s="14"/>
      <c r="E110" s="27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7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5">
      <c r="A111" s="19"/>
      <c r="B111" s="13"/>
      <c r="C111" s="13"/>
      <c r="D111" s="14"/>
      <c r="E111" s="27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7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5">
      <c r="A112" s="19"/>
      <c r="B112" s="13"/>
      <c r="C112" s="13"/>
      <c r="D112" s="14"/>
      <c r="E112" s="27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7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5">
      <c r="A113" s="19"/>
      <c r="B113" s="13"/>
      <c r="C113" s="13"/>
      <c r="D113" s="14"/>
      <c r="E113" s="27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7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ht="15">
      <c r="A114" s="19"/>
      <c r="B114" s="13"/>
      <c r="C114" s="13"/>
      <c r="D114" s="14"/>
      <c r="E114" s="27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7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t="15">
      <c r="A115" s="19"/>
      <c r="B115" s="13"/>
      <c r="C115" s="13"/>
      <c r="D115" s="14"/>
      <c r="E115" s="27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7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t="15">
      <c r="A116" s="19"/>
      <c r="B116" s="13"/>
      <c r="C116" s="13"/>
      <c r="D116" s="14"/>
      <c r="E116" s="27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7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ht="15">
      <c r="A117" s="19"/>
      <c r="B117" s="13"/>
      <c r="C117" s="13"/>
      <c r="D117" s="14"/>
      <c r="E117" s="27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7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ht="15">
      <c r="A118" s="19"/>
      <c r="B118" s="13"/>
      <c r="C118" s="13"/>
      <c r="D118" s="14"/>
      <c r="E118" s="27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27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5" ht="15">
      <c r="A119" s="19"/>
      <c r="B119" s="13"/>
      <c r="C119" s="13"/>
      <c r="D119" s="14"/>
      <c r="E119" s="27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7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1:35" ht="15">
      <c r="A120" s="13"/>
      <c r="B120" s="13"/>
      <c r="C120" s="13"/>
      <c r="D120" s="14"/>
      <c r="E120" s="27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27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1:3" ht="15">
      <c r="A121" s="13"/>
      <c r="B121" s="13"/>
      <c r="C121" s="13"/>
    </row>
    <row r="122" spans="1:3" ht="15">
      <c r="A122" s="13"/>
      <c r="B122" s="13"/>
      <c r="C122" s="13"/>
    </row>
    <row r="123" spans="1:3" ht="15">
      <c r="A123" s="13"/>
      <c r="B123" s="13"/>
      <c r="C123" s="13"/>
    </row>
  </sheetData>
  <sheetProtection/>
  <mergeCells count="73">
    <mergeCell ref="A99:A106"/>
    <mergeCell ref="B99:B106"/>
    <mergeCell ref="C99:C106"/>
    <mergeCell ref="A88:A91"/>
    <mergeCell ref="B88:B91"/>
    <mergeCell ref="C88:C91"/>
    <mergeCell ref="A92:A97"/>
    <mergeCell ref="B92:B97"/>
    <mergeCell ref="C92:C97"/>
    <mergeCell ref="A77:A82"/>
    <mergeCell ref="B77:B82"/>
    <mergeCell ref="C77:C82"/>
    <mergeCell ref="A83:A87"/>
    <mergeCell ref="B83:B87"/>
    <mergeCell ref="C83:C87"/>
    <mergeCell ref="A69:A70"/>
    <mergeCell ref="B69:B70"/>
    <mergeCell ref="C69:C70"/>
    <mergeCell ref="A71:A76"/>
    <mergeCell ref="B71:B76"/>
    <mergeCell ref="C71:C76"/>
    <mergeCell ref="A60:A64"/>
    <mergeCell ref="B60:B64"/>
    <mergeCell ref="C60:C64"/>
    <mergeCell ref="A65:A68"/>
    <mergeCell ref="B65:B68"/>
    <mergeCell ref="C65:C68"/>
    <mergeCell ref="A50:A51"/>
    <mergeCell ref="B50:B51"/>
    <mergeCell ref="C50:C51"/>
    <mergeCell ref="A58:A59"/>
    <mergeCell ref="B58:B59"/>
    <mergeCell ref="C58:C59"/>
    <mergeCell ref="A37:A38"/>
    <mergeCell ref="B37:B38"/>
    <mergeCell ref="C37:C38"/>
    <mergeCell ref="A39:A43"/>
    <mergeCell ref="B39:B43"/>
    <mergeCell ref="C39:C43"/>
    <mergeCell ref="A26:A31"/>
    <mergeCell ref="B26:B31"/>
    <mergeCell ref="C26:C31"/>
    <mergeCell ref="A32:A36"/>
    <mergeCell ref="B32:B36"/>
    <mergeCell ref="C32:C36"/>
    <mergeCell ref="H6:J8"/>
    <mergeCell ref="K6:Q8"/>
    <mergeCell ref="R6:R8"/>
    <mergeCell ref="S6:U8"/>
    <mergeCell ref="V6:Z8"/>
    <mergeCell ref="A10:A23"/>
    <mergeCell ref="B10:B23"/>
    <mergeCell ref="C10:C23"/>
    <mergeCell ref="W4:Z4"/>
    <mergeCell ref="X1:Z1"/>
    <mergeCell ref="X2:Z2"/>
    <mergeCell ref="X3:Z3"/>
    <mergeCell ref="A6:A9"/>
    <mergeCell ref="B6:B9"/>
    <mergeCell ref="C6:C9"/>
    <mergeCell ref="D6:D9"/>
    <mergeCell ref="E6:F8"/>
    <mergeCell ref="G6:G9"/>
    <mergeCell ref="AC4:AC5"/>
    <mergeCell ref="L5:P5"/>
    <mergeCell ref="Q5:V5"/>
    <mergeCell ref="W5:Z5"/>
    <mergeCell ref="A1:C3"/>
    <mergeCell ref="D1:W3"/>
    <mergeCell ref="A4:F5"/>
    <mergeCell ref="G4:K5"/>
    <mergeCell ref="L4:P4"/>
    <mergeCell ref="Q4:V4"/>
  </mergeCells>
  <conditionalFormatting sqref="N10">
    <cfRule type="containsText" priority="25" dxfId="2" operator="containsText" stopIfTrue="1" text="MUY ALTO">
      <formula>NOT(ISERROR(SEARCH("MUY ALTO",N10)))</formula>
    </cfRule>
    <cfRule type="containsText" priority="26" dxfId="2" operator="containsText" stopIfTrue="1" text="ALTO">
      <formula>NOT(ISERROR(SEARCH("ALTO",N10)))</formula>
    </cfRule>
    <cfRule type="containsText" priority="27" dxfId="1" operator="containsText" stopIfTrue="1" text="MEDIO">
      <formula>NOT(ISERROR(SEARCH("MEDIO",N10)))</formula>
    </cfRule>
    <cfRule type="containsText" priority="28" dxfId="0" operator="containsText" stopIfTrue="1" text="BAJO">
      <formula>NOT(ISERROR(SEARCH("BAJO",N10)))</formula>
    </cfRule>
  </conditionalFormatting>
  <conditionalFormatting sqref="N12 N14:N18 N20 N22:N23">
    <cfRule type="containsText" priority="21" dxfId="2" operator="containsText" stopIfTrue="1" text="MUY ALTO">
      <formula>NOT(ISERROR(SEARCH("MUY ALTO",N12)))</formula>
    </cfRule>
    <cfRule type="containsText" priority="22" dxfId="2" operator="containsText" stopIfTrue="1" text="ALTO">
      <formula>NOT(ISERROR(SEARCH("ALTO",N12)))</formula>
    </cfRule>
    <cfRule type="containsText" priority="23" dxfId="1" operator="containsText" stopIfTrue="1" text="MEDIO">
      <formula>NOT(ISERROR(SEARCH("MEDIO",N12)))</formula>
    </cfRule>
    <cfRule type="containsText" priority="24" dxfId="0" operator="containsText" stopIfTrue="1" text="BAJO">
      <formula>NOT(ISERROR(SEARCH("BAJO",N12)))</formula>
    </cfRule>
  </conditionalFormatting>
  <conditionalFormatting sqref="N13">
    <cfRule type="containsText" priority="17" dxfId="2" operator="containsText" stopIfTrue="1" text="MUY ALTO">
      <formula>NOT(ISERROR(SEARCH("MUY ALTO",N13)))</formula>
    </cfRule>
    <cfRule type="containsText" priority="18" dxfId="2" operator="containsText" stopIfTrue="1" text="ALTO">
      <formula>NOT(ISERROR(SEARCH("ALTO",N13)))</formula>
    </cfRule>
    <cfRule type="containsText" priority="19" dxfId="1" operator="containsText" stopIfTrue="1" text="MEDIO">
      <formula>NOT(ISERROR(SEARCH("MEDIO",N13)))</formula>
    </cfRule>
    <cfRule type="containsText" priority="20" dxfId="0" operator="containsText" stopIfTrue="1" text="BAJO">
      <formula>NOT(ISERROR(SEARCH("BAJO",N13)))</formula>
    </cfRule>
  </conditionalFormatting>
  <conditionalFormatting sqref="N19">
    <cfRule type="containsText" priority="13" dxfId="2" operator="containsText" stopIfTrue="1" text="MUY ALTO">
      <formula>NOT(ISERROR(SEARCH("MUY ALTO",N19)))</formula>
    </cfRule>
    <cfRule type="containsText" priority="14" dxfId="2" operator="containsText" stopIfTrue="1" text="ALTO">
      <formula>NOT(ISERROR(SEARCH("ALTO",N19)))</formula>
    </cfRule>
    <cfRule type="containsText" priority="15" dxfId="1" operator="containsText" stopIfTrue="1" text="MEDIO">
      <formula>NOT(ISERROR(SEARCH("MEDIO",N19)))</formula>
    </cfRule>
    <cfRule type="containsText" priority="16" dxfId="0" operator="containsText" stopIfTrue="1" text="BAJO">
      <formula>NOT(ISERROR(SEARCH("BAJO",N19)))</formula>
    </cfRule>
  </conditionalFormatting>
  <conditionalFormatting sqref="N11">
    <cfRule type="containsText" priority="5" dxfId="0" operator="containsText" stopIfTrue="1" text="BAJO">
      <formula>NOT(ISERROR(SEARCH("BAJO",N11)))</formula>
    </cfRule>
    <cfRule type="containsText" priority="6" dxfId="2" operator="containsText" stopIfTrue="1" text="MUY ALTO">
      <formula>NOT(ISERROR(SEARCH("MUY ALTO",N11)))</formula>
    </cfRule>
    <cfRule type="containsText" priority="7" dxfId="2" operator="containsText" stopIfTrue="1" text="ALTO">
      <formula>NOT(ISERROR(SEARCH("ALTO",N11)))</formula>
    </cfRule>
    <cfRule type="containsText" priority="8" dxfId="1" operator="containsText" stopIfTrue="1" text="MEDIO">
      <formula>NOT(ISERROR(SEARCH("MEDIO",N11)))</formula>
    </cfRule>
  </conditionalFormatting>
  <conditionalFormatting sqref="N21">
    <cfRule type="containsText" priority="1" dxfId="2" operator="containsText" stopIfTrue="1" text="MUY ALTO">
      <formula>NOT(ISERROR(SEARCH("MUY ALTO",N21)))</formula>
    </cfRule>
    <cfRule type="containsText" priority="2" dxfId="2" operator="containsText" stopIfTrue="1" text="ALTO">
      <formula>NOT(ISERROR(SEARCH("ALTO",N21)))</formula>
    </cfRule>
    <cfRule type="containsText" priority="3" dxfId="1" operator="containsText" stopIfTrue="1" text="MEDIO">
      <formula>NOT(ISERROR(SEARCH("MEDIO",N21)))</formula>
    </cfRule>
    <cfRule type="containsText" priority="4" dxfId="0" operator="containsText" stopIfTrue="1" text="BAJO">
      <formula>NOT(ISERROR(SEARCH("BAJO",N21)))</formula>
    </cfRule>
  </conditionalFormatting>
  <dataValidations count="4">
    <dataValidation type="list" allowBlank="1" showInputMessage="1" showErrorMessage="1" prompt="Si 40&lt;NP&lt;24, Muy alto (A)&#10;Si 20&lt;NP&lt;10, Alto (A)&#10;Si 8&lt;NP&lt;6, Medio (M)&#10;Si 4&lt;NP&lt;2, Bajo (B)" sqref="N10 L11 N12:N23">
      <formula1>"Muy alto (MA),Alto (A),Medio (M),Bajo (B)"</formula1>
      <formula2>0</formula2>
    </dataValidation>
    <dataValidation type="list" allowBlank="1" showInputMessage="1" showErrorMessage="1" promptTitle="NIVEL DE CONSECUENCIA" prompt="100: Muerte(s)&#10;60: Lesiones o enfermedades graves irreparables (incapacidad permanente parcial o invalidez)&#10;25: Lesiones o enfermedades con incapacidad laboral temporal&#10;10: Lesiones o enfermedades que no requieren incapacidad  " sqref="M11 O10:O23">
      <formula1>"100,60,25,10"</formula1>
      <formula2>0</formula2>
    </dataValidation>
    <dataValidation type="list" allowBlank="1" showInputMessage="1" showErrorMessage="1" promptTitle="NIVEL DE EXPOSICIÓN" prompt="4  Continua-Sin interrupción o varias veces con tiempo prolongado durante la jornada&#10;3 Frecuente-Varias veces durante la jornada por tiempos cortos&#10;2 Ocasional-Alguna vez durante la jornada y por un periodo de tiempo corto&#10;1 Esporádica-De manera eventual" sqref="L10 L12:L23">
      <formula1>"4,3,2,1"</formula1>
      <formula2>0</formula2>
    </dataValidation>
    <dataValidation type="list" allowBlank="1" showInputMessage="1" showErrorMessage="1" promptTitle="NIVEL DE RIESGO" prompt="I  entre 4000-600&#10;II entre 500-150&#10;III entre 120-40&#10;IV si es igual a 20" sqref="Q10:Q23">
      <formula1>"I,II,III,IV"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UTS</cp:lastModifiedBy>
  <cp:lastPrinted>2014-08-22T22:34:17Z</cp:lastPrinted>
  <dcterms:created xsi:type="dcterms:W3CDTF">2014-06-17T20:49:22Z</dcterms:created>
  <dcterms:modified xsi:type="dcterms:W3CDTF">2023-12-11T20:46:36Z</dcterms:modified>
  <cp:category/>
  <cp:version/>
  <cp:contentType/>
  <cp:contentStatus/>
</cp:coreProperties>
</file>